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filterPrivacy="1" defaultThemeVersion="166925"/>
  <xr:revisionPtr revIDLastSave="0" documentId="13_ncr:1_{B349F464-B2BA-4936-AD4D-942836C7A267}" xr6:coauthVersionLast="45" xr6:coauthVersionMax="45" xr10:uidLastSave="{00000000-0000-0000-0000-000000000000}"/>
  <bookViews>
    <workbookView xWindow="-108" yWindow="-108" windowWidth="23256" windowHeight="12576" firstSheet="7" activeTab="11" xr2:uid="{8BE830AB-C460-4509-A25F-A09529FC018F}"/>
  </bookViews>
  <sheets>
    <sheet name="State of the Union" sheetId="8" r:id="rId1"/>
    <sheet name="Convention Speeches" sheetId="6" r:id="rId2"/>
    <sheet name="2012 Election Season" sheetId="2" r:id="rId3"/>
    <sheet name="2016 Election Season" sheetId="3" r:id="rId4"/>
    <sheet name="DNC Day 1 Instant" sheetId="1" r:id="rId5"/>
    <sheet name="DNC Day 1 Aftermath" sheetId="5" r:id="rId6"/>
    <sheet name="DNC Day 2 Instant" sheetId="4" r:id="rId7"/>
    <sheet name="DNC Day 2 Aftermath" sheetId="7" r:id="rId8"/>
    <sheet name="DNC Day 3 Instant" sheetId="9" r:id="rId9"/>
    <sheet name="DNC Day 3 Aftermath" sheetId="10" r:id="rId10"/>
    <sheet name="DNC Day 4 Instant" sheetId="12" r:id="rId11"/>
    <sheet name="DNC Day 4 Aftermath" sheetId="13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13" l="1"/>
  <c r="H2" i="13"/>
  <c r="I2" i="12"/>
  <c r="H2" i="12"/>
  <c r="J2" i="12" l="1"/>
  <c r="M2" i="12" s="1"/>
  <c r="J2" i="13"/>
  <c r="N2" i="13" s="1"/>
  <c r="P3" i="6"/>
  <c r="O3" i="6"/>
  <c r="P4" i="6"/>
  <c r="O4" i="6"/>
  <c r="K4" i="6"/>
  <c r="J4" i="6"/>
  <c r="P2" i="6"/>
  <c r="O2" i="6"/>
  <c r="I2" i="10"/>
  <c r="H2" i="10"/>
  <c r="N2" i="12" l="1"/>
  <c r="O2" i="12" s="1"/>
  <c r="M2" i="13"/>
  <c r="O2" i="13" s="1"/>
  <c r="J2" i="10"/>
  <c r="N2" i="10" s="1"/>
  <c r="I2" i="9"/>
  <c r="H2" i="9"/>
  <c r="M2" i="10" l="1"/>
  <c r="O2" i="10" s="1"/>
  <c r="J2" i="9"/>
  <c r="N2" i="9" s="1"/>
  <c r="I2" i="7"/>
  <c r="H2" i="7"/>
  <c r="M2" i="9" l="1"/>
  <c r="O2" i="9" s="1"/>
  <c r="J2" i="7"/>
  <c r="M2" i="7" s="1"/>
  <c r="Z21" i="5"/>
  <c r="S4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" i="5"/>
  <c r="V2" i="5"/>
  <c r="L3" i="8"/>
  <c r="L2" i="8"/>
  <c r="K3" i="8"/>
  <c r="K2" i="8"/>
  <c r="H3" i="8"/>
  <c r="H4" i="8"/>
  <c r="H5" i="8"/>
  <c r="H6" i="8"/>
  <c r="H7" i="8"/>
  <c r="H8" i="8"/>
  <c r="H9" i="8"/>
  <c r="H10" i="8"/>
  <c r="H11" i="8"/>
  <c r="H12" i="8"/>
  <c r="H13" i="8"/>
  <c r="H2" i="8"/>
  <c r="H2" i="1"/>
  <c r="G2" i="1"/>
  <c r="I2" i="5"/>
  <c r="H2" i="5"/>
  <c r="O2" i="7" l="1"/>
  <c r="N2" i="7"/>
  <c r="J2" i="5"/>
  <c r="M2" i="5" s="1"/>
  <c r="I2" i="4"/>
  <c r="H2" i="4"/>
  <c r="N2" i="5" l="1"/>
  <c r="O2" i="5"/>
  <c r="J2" i="4"/>
  <c r="N2" i="4" s="1"/>
  <c r="K3" i="6"/>
  <c r="J3" i="6"/>
  <c r="K2" i="6"/>
  <c r="J2" i="6"/>
  <c r="M2" i="4" l="1"/>
  <c r="O2" i="4" s="1"/>
  <c r="K8" i="3"/>
  <c r="J8" i="3"/>
  <c r="I8" i="3"/>
  <c r="K7" i="3"/>
  <c r="J7" i="3"/>
  <c r="I7" i="3"/>
  <c r="J3" i="3"/>
  <c r="I3" i="3"/>
  <c r="J2" i="3"/>
  <c r="I2" i="3"/>
  <c r="K3" i="3"/>
  <c r="K2" i="3"/>
  <c r="L3" i="3"/>
  <c r="L2" i="3"/>
  <c r="F3" i="3"/>
  <c r="F4" i="3"/>
  <c r="F5" i="3"/>
  <c r="F9" i="3"/>
  <c r="F10" i="3"/>
  <c r="F11" i="3"/>
  <c r="F12" i="3"/>
  <c r="F2" i="3"/>
  <c r="D7" i="2" l="1"/>
  <c r="D6" i="2"/>
  <c r="C7" i="2"/>
  <c r="C6" i="2"/>
  <c r="I2" i="1" l="1"/>
  <c r="L2" i="1" s="1"/>
  <c r="M2" i="1" l="1"/>
  <c r="N2" i="1" s="1"/>
</calcChain>
</file>

<file path=xl/sharedStrings.xml><?xml version="1.0" encoding="utf-8"?>
<sst xmlns="http://schemas.openxmlformats.org/spreadsheetml/2006/main" count="825" uniqueCount="348">
  <si>
    <t>https://www.youtube.com/watch?v=YCLHePKNwCY</t>
  </si>
  <si>
    <t>Website</t>
  </si>
  <si>
    <t>Likes</t>
  </si>
  <si>
    <t>Dislikes</t>
  </si>
  <si>
    <t>Fox News</t>
  </si>
  <si>
    <t>Fox Business</t>
  </si>
  <si>
    <t>https://www.youtube.com/watch?v=_DFqoEwsPbA</t>
  </si>
  <si>
    <t>Joe Biden</t>
  </si>
  <si>
    <t>https://www.youtube.com/watch?v=z0hNCHcJkmw</t>
  </si>
  <si>
    <t>https://www.youtube.com/watch?v=7wPSLVWPf6k</t>
  </si>
  <si>
    <t>MSNBC</t>
  </si>
  <si>
    <t>https://www.youtube.com/watch?v=LnVhUUw-WrQ</t>
  </si>
  <si>
    <t>ABC News</t>
  </si>
  <si>
    <t>https://www.youtube.com/watch?v=xMUdHsnEzRk</t>
  </si>
  <si>
    <t>NBC News</t>
  </si>
  <si>
    <t>https://www.youtube.com/watch?v=hQq7ZSgvhtU</t>
  </si>
  <si>
    <t>2020 Democratic National Convention</t>
  </si>
  <si>
    <t>https://www.youtube.com/watch?v=u3C2U84ilU4</t>
  </si>
  <si>
    <t>CBS News</t>
  </si>
  <si>
    <t>https://www.youtube.com/watch?v=uBJabgcHP3Q</t>
  </si>
  <si>
    <t>USA Today</t>
  </si>
  <si>
    <t>https://www.youtube.com/watch?v=KGVwc02FEaQ</t>
  </si>
  <si>
    <t>PBS Newshour</t>
  </si>
  <si>
    <t>https://www.youtube.com/watch?v=jRRaA9d3bCA</t>
  </si>
  <si>
    <t>CNBC Television</t>
  </si>
  <si>
    <t>https://www.youtube.com/watch?v=A61rL7W8ou4</t>
  </si>
  <si>
    <t>https://www.youtube.com/watch?v=TN1af8tKF9U</t>
  </si>
  <si>
    <t>Bloomberg QuickTake News</t>
  </si>
  <si>
    <t>Bloomberg Politics</t>
  </si>
  <si>
    <t>The Democrats</t>
  </si>
  <si>
    <t>https://www.youtube.com/watch?v=mGe3uM07L68</t>
  </si>
  <si>
    <t>https://www.youtube.com/watch?v=x4Zrx4j3Wls</t>
  </si>
  <si>
    <t>Global News</t>
  </si>
  <si>
    <t>https://www.youtube.com/watch?v=H7_N5TM-4UY</t>
  </si>
  <si>
    <t>Politico</t>
  </si>
  <si>
    <t>https://www.youtube.com/watch?v=YIq3OPVKq8c</t>
  </si>
  <si>
    <t>The Hill</t>
  </si>
  <si>
    <t>https://www.youtube.com/watch?v=JuZDGe5g56M</t>
  </si>
  <si>
    <t>C-Span</t>
  </si>
  <si>
    <t>https://www.youtube.com/watch?v=_K0lHdNilgE</t>
  </si>
  <si>
    <t>Guardian News</t>
  </si>
  <si>
    <t>Yahoo Finance</t>
  </si>
  <si>
    <t>https://www.youtube.com/watch?v=WeyG-2zUipA</t>
  </si>
  <si>
    <t>https://www.youtube.com/watch?v=sjRQvK-xf-U</t>
  </si>
  <si>
    <t>Washington Post</t>
  </si>
  <si>
    <t>Total</t>
  </si>
  <si>
    <t>Percentage</t>
  </si>
  <si>
    <t>https://www.youtube.com/watch?v=VOnbK43-ujs</t>
  </si>
  <si>
    <t>https://www.youtube.com/watch?v=DcD_7WOg2pk</t>
  </si>
  <si>
    <t>Election 2012 Last Day RNC Convention Coverage</t>
  </si>
  <si>
    <t>Election 2012 Last Day DNC Convention Coverage</t>
  </si>
  <si>
    <t>Views</t>
  </si>
  <si>
    <t>Total Ratings</t>
  </si>
  <si>
    <t>Approval</t>
  </si>
  <si>
    <t>Links to New York Time's livestream</t>
  </si>
  <si>
    <t>Description</t>
  </si>
  <si>
    <t>Links to PBS's livestream</t>
  </si>
  <si>
    <t>https://www.youtube.com/watch?v=W7-GbkAZclc</t>
  </si>
  <si>
    <t>https://www.youtube.com/watch?v=xzFWdAs5VTc</t>
  </si>
  <si>
    <t>https://www.youtube.com/watch?v=mTf1wjDHlf8</t>
  </si>
  <si>
    <t>https://www.youtube.com/watch?v=omOJvwlcvRc</t>
  </si>
  <si>
    <t>https://www.youtube.com/watch?v=1x5axmyoinM</t>
  </si>
  <si>
    <t>https://www.youtube.com/watch?v=uMjh7YEaEUE</t>
  </si>
  <si>
    <t>https://www.youtube.com/watch?v=8989mGLSnCE</t>
  </si>
  <si>
    <t>https://www.youtube.com/watch?v=YMCn4O4yZQQ</t>
  </si>
  <si>
    <t>Full 2016 Democratic National Convention - Day 1</t>
  </si>
  <si>
    <t>Full 2016 Democratic National Convention - Day 2</t>
  </si>
  <si>
    <t>Full 2016 Democratic National Convention - Day 3</t>
  </si>
  <si>
    <t>Full 2016 Democratic National Convention - Day 4</t>
  </si>
  <si>
    <t>Full 2016 Republican National Convention - Day 1</t>
  </si>
  <si>
    <t>Full 2016 Republican National Convention - Day 2</t>
  </si>
  <si>
    <t>Full 2016 Republican National Convention - Day 3</t>
  </si>
  <si>
    <t>Full 2016 Republican National Convention - Day 4</t>
  </si>
  <si>
    <t>Full 2016 Republican National Convention</t>
  </si>
  <si>
    <t xml:space="preserve">Full 2016 Democratic National Convention </t>
  </si>
  <si>
    <t>Total Views</t>
  </si>
  <si>
    <t>Total Likes</t>
  </si>
  <si>
    <t>Total Dislikes</t>
  </si>
  <si>
    <t>Like Rating</t>
  </si>
  <si>
    <t>Dislike Rating</t>
  </si>
  <si>
    <t>Total Rating</t>
  </si>
  <si>
    <t>https://www.youtube.com/watch?v=ato7BtisXzE</t>
  </si>
  <si>
    <t>https://www.youtube.com/watch?v=kv8eiDvrHJ4</t>
  </si>
  <si>
    <t>https://www.youtube.com/watch?v=yZCrIeRkMhA</t>
  </si>
  <si>
    <t>https://www.youtube.com/watch?v=tQGsP8mnHsg</t>
  </si>
  <si>
    <t>C-SPAN</t>
  </si>
  <si>
    <t>Senator Barack Obama's Full Speech to the DNC</t>
  </si>
  <si>
    <t>BarackObamadotcom</t>
  </si>
  <si>
    <t>Channel</t>
  </si>
  <si>
    <t>Barack Obama at the 2008 DNC</t>
  </si>
  <si>
    <t>Barack Obama Acceptance Speech</t>
  </si>
  <si>
    <t>https://www.youtube.com/watch?v=Hd8MFmUDbg4</t>
  </si>
  <si>
    <t>President Barack Obama DNC Speech Complete</t>
  </si>
  <si>
    <t>https://www.youtube.com/watch?v=D9BH9iaKKh8</t>
  </si>
  <si>
    <t>The New York Times</t>
  </si>
  <si>
    <t>President Barack Obama's Full DNC Speech</t>
  </si>
  <si>
    <t>https://www.youtube.com/watch?v=kKQV9bEcV28</t>
  </si>
  <si>
    <t>President Obama Acceptance Speech at 2012 Democratic National Convention</t>
  </si>
  <si>
    <t>https://www.youtube.com/watch?v=2rl8Ou84s5U</t>
  </si>
  <si>
    <t>President Barack Obama's Remarks at the 2012 Democratic National Conventio</t>
  </si>
  <si>
    <t>https://www.youtube.com/watch?v=U78YCzQmyfA</t>
  </si>
  <si>
    <t>President Obama's full speech at the 2012 Democratic National Convention</t>
  </si>
  <si>
    <t>https://www.youtube.com/watch?v=3E0A4Rvj5WA</t>
  </si>
  <si>
    <t>Bawn Media Group</t>
  </si>
  <si>
    <t>President Barack Obama DNC Acceptance Speech 2012</t>
  </si>
  <si>
    <t>https://www.youtube.com/watch?v=Dyo5THnVkQM</t>
  </si>
  <si>
    <t>CNN</t>
  </si>
  <si>
    <t>Watch President Obama's full DNC speech</t>
  </si>
  <si>
    <t>https://www.youtube.com/watch?v=OykLAV-69QE</t>
  </si>
  <si>
    <t>PBS NewsHour</t>
  </si>
  <si>
    <t>Watch President Obama's Full DNC Speech</t>
  </si>
  <si>
    <t>https://www.youtube.com/watch?v=PK-HFCId8_M</t>
  </si>
  <si>
    <t>Sen. John McCain's full speech to the RNC</t>
  </si>
  <si>
    <t>https://www.youtube.com/watch?v=GMuU-EwcIzs</t>
  </si>
  <si>
    <t>Mitt Romney RNC Speech</t>
  </si>
  <si>
    <t>https://www.youtube.com/watch?v=dYQDHChcABA</t>
  </si>
  <si>
    <t>Watch Republican Presidential Candidate Mitt Romney's Full Speech</t>
  </si>
  <si>
    <t>https://www.youtube.com/watch?v=02zTj_xGx60</t>
  </si>
  <si>
    <t>Mitt Romney's R.N.C. Speech</t>
  </si>
  <si>
    <t>https://www.youtube.com/watch?v=s8jg9TKMRgQ</t>
  </si>
  <si>
    <t>TMJ4 News</t>
  </si>
  <si>
    <t>RAW VIDEO: Mitt Romney's Entire Speech At RNC</t>
  </si>
  <si>
    <t>https://www.youtube.com/watch?v=N3u1Y0vhtYU</t>
  </si>
  <si>
    <t>Mitt Romney Acceptance Speech at the Republican National Convention </t>
  </si>
  <si>
    <t>Year</t>
  </si>
  <si>
    <t>Winner</t>
  </si>
  <si>
    <t>Loser</t>
  </si>
  <si>
    <t>Obama</t>
  </si>
  <si>
    <t>McCain</t>
  </si>
  <si>
    <t>Romney</t>
  </si>
  <si>
    <t>Approval Rating</t>
  </si>
  <si>
    <t>https://www.youtube.com/watch?v=pnXiy4D_I8g</t>
  </si>
  <si>
    <t>Watch Hillary Clinton's full speech at the 2016 Democratic National Convention</t>
  </si>
  <si>
    <t>https://www.youtube.com/watch?v=u9rsQNxVI-Y</t>
  </si>
  <si>
    <t>Hillary Clinton full speech at the Democratic National Convention</t>
  </si>
  <si>
    <t>https://www.youtube.com/watch?v=C6GnHBEBWYE</t>
  </si>
  <si>
    <t>Hillary Clinton Full Speech at the Democratic National Convention</t>
  </si>
  <si>
    <t>https://www.youtube.com/watch?v=okgaTVlvUwk</t>
  </si>
  <si>
    <t>Full Speech: Hillary Clinton delivers DNC remarks, accepts nomination</t>
  </si>
  <si>
    <t>https://www.youtube.com/watch?v=p4CJ_dH1zak</t>
  </si>
  <si>
    <t>Hillary Clinton</t>
  </si>
  <si>
    <t>Hillary Clinton accepts the Democratic Party's nomination for president</t>
  </si>
  <si>
    <t>https://www.youtube.com/watch?v=gScZtNwqMlM</t>
  </si>
  <si>
    <t>WRTV Indianapolis</t>
  </si>
  <si>
    <t>Hillary Clinton's speech at the 2016 Democratic National Convention</t>
  </si>
  <si>
    <t>https://www.youtube.com/watch?v=AhczQv7t0Ng</t>
  </si>
  <si>
    <t>Watch Hillary Clinton's Full Democratic Convention Speech</t>
  </si>
  <si>
    <t>https://www.youtube.com/watch?v=GOmwVXDdKRM</t>
  </si>
  <si>
    <t>Hillary Clinton's full DNC speech</t>
  </si>
  <si>
    <t>https://www.youtube.com/watch?v=UcwhepUsz8w</t>
  </si>
  <si>
    <t>Hillary Clinton FULL REMARKS at Democratic National Convention </t>
  </si>
  <si>
    <t>https://www.youtube.com/watch?v=u1wBb29S2ag</t>
  </si>
  <si>
    <t>Hillary Clinton's Full Acceptance Speech At The Democratic National Convention</t>
  </si>
  <si>
    <t>https://www.youtube.com/watch?v=OlAd7vwMm3E</t>
  </si>
  <si>
    <t>Republican National Convention</t>
  </si>
  <si>
    <t>Donald J. Trump Full Speech</t>
  </si>
  <si>
    <t>https://www.youtube.com/watch?v=hJk_ZlE2vMY</t>
  </si>
  <si>
    <t>Ivanka Trump Introduces Donald Trump at RNC</t>
  </si>
  <si>
    <t>https://www.youtube.com/watch?v=bQp4Tv4R_3o</t>
  </si>
  <si>
    <t>Donald Trump makes nomination acceptance speech at RNC</t>
  </si>
  <si>
    <t>https://www.youtube.com/watch?v=4CVTuOyZDI0</t>
  </si>
  <si>
    <t>ABC15 Arizona</t>
  </si>
  <si>
    <t>https://www.youtube.com/watch?v=U6rm7TIRiI8</t>
  </si>
  <si>
    <t>Trump FULL Speech at Republican Convention</t>
  </si>
  <si>
    <t>https://www.youtube.com/watch?v=va9ilyjMyik</t>
  </si>
  <si>
    <t>Watch Presidential Candidate Donald Trump's full speech at the 2016 Republican National Convention</t>
  </si>
  <si>
    <t>https://www.youtube.com/watch?v=SGVPXaFEixc</t>
  </si>
  <si>
    <t>Donald Trump full presidential nomination acceptance speech at Republican National Convention</t>
  </si>
  <si>
    <t>https://www.youtube.com/watch?v=hbajcGoRcjk</t>
  </si>
  <si>
    <t>Full speech: Donald Trump accepts GOP nomination, Part 1</t>
  </si>
  <si>
    <t>https://www.youtube.com/watch?v=OjiT0H7yoVs</t>
  </si>
  <si>
    <t>Full speech: Donald Trump accepts GOP nomination, Part 2</t>
  </si>
  <si>
    <t>Full speech: Donald Trump accepts GOP nomination, Part 3</t>
  </si>
  <si>
    <t>https://www.youtube.com/watch?v=Ie8L39ZMDGE</t>
  </si>
  <si>
    <t>https://www.youtube.com/watch?v=uiHDUNGOWN0</t>
  </si>
  <si>
    <t>Full speech: Donald Trump accepts GOP nomination, Part 4</t>
  </si>
  <si>
    <t>Trump</t>
  </si>
  <si>
    <t>Clinton</t>
  </si>
  <si>
    <t>https://www.youtube.com/watch?v=zsZhsnHqIXA</t>
  </si>
  <si>
    <t>https://www.youtube.com/watch?v=DFfw0-vE-7I</t>
  </si>
  <si>
    <t>https://www.youtube.com/watch?v=1Ma9qPM2Srk</t>
  </si>
  <si>
    <t>https://www.youtube.com/watch?v=bBGLYepgoAI</t>
  </si>
  <si>
    <t>https://www.youtube.com/watch?v=PaB0wdfV-Yw</t>
  </si>
  <si>
    <t>https://www.youtube.com/watch?v=Yk0JpfR6mV0</t>
  </si>
  <si>
    <t>https://www.youtube.com/watch?v=esn3nYDC2zw</t>
  </si>
  <si>
    <t>https://www.youtube.com/watch?v=oLANayJXv4I</t>
  </si>
  <si>
    <t>https://www.youtube.com/watch?v=WP0H6usZ9yo</t>
  </si>
  <si>
    <t>https://www.youtube.com/watch?v=zEzcdQKodP8</t>
  </si>
  <si>
    <t>https://www.youtube.com/watch?v=9wKjc90jKno</t>
  </si>
  <si>
    <t>https://www.youtube.com/watch?v=nOrzy2G7CWE</t>
  </si>
  <si>
    <t>https://www.youtube.com/watch?v=mPn3f5xmPAU</t>
  </si>
  <si>
    <t>https://www.youtube.com/watch?v=uvLeTml0JTU</t>
  </si>
  <si>
    <t>https://www.youtube.com/watch?v=SczWog_qqAw</t>
  </si>
  <si>
    <t>https://www.youtube.com/watch?v=QwZ_CbFS_gw</t>
  </si>
  <si>
    <t>ABC7 News Bay Area</t>
  </si>
  <si>
    <t>https://www.youtube.com/watch?v=mFk6SV9ko_E</t>
  </si>
  <si>
    <t>https://www.youtube.com/watch?v=7IASzH7Nf5s</t>
  </si>
  <si>
    <t>https://www.youtube.com/watch?v=OObMF0of74I</t>
  </si>
  <si>
    <t>https://www.youtube.com/watch?v=3NFRCzjVwcY</t>
  </si>
  <si>
    <t>https://www.youtube.com/watch?v=GZb9JSptINI</t>
  </si>
  <si>
    <t>https://www.youtube.com/watch?v=9qH3kQK_2Lg</t>
  </si>
  <si>
    <t>President</t>
  </si>
  <si>
    <t>Link to Video</t>
  </si>
  <si>
    <t>The Obama White House</t>
  </si>
  <si>
    <t>https://www.youtube.com/watch?v=Y65ZgehoCDQ</t>
  </si>
  <si>
    <t>https://www.youtube.com/watch?v=L1PWQtCDaYY</t>
  </si>
  <si>
    <t>https://www.youtube.com/watch?v=9ZdEmjtF6HE</t>
  </si>
  <si>
    <t>https://www.youtube.com/watch?v=FB9OUcPENL0</t>
  </si>
  <si>
    <t>https://www.youtube.com/watch?v=JOas-vuAbG0</t>
  </si>
  <si>
    <t>https://www.youtube.com/watch?v=cse5cCGuHmE</t>
  </si>
  <si>
    <t>https://www.youtube.com/watch?v=iV8ciKTDzYY</t>
  </si>
  <si>
    <t>https://www.youtube.com/watch?v=rlLSBTAg0aM</t>
  </si>
  <si>
    <t>https://www.youtube.com/watch?v=oJuvNMLBcQk</t>
  </si>
  <si>
    <t>The White House</t>
  </si>
  <si>
    <t>https://www.youtube.com/watch?v=XuJhzY87NhA</t>
  </si>
  <si>
    <t>https://www.youtube.com/watch?v=fpf1IYU0poY</t>
  </si>
  <si>
    <t>https://www.youtube.com/watch?v=vjoxIPuEOoA</t>
  </si>
  <si>
    <t>Average Approval</t>
  </si>
  <si>
    <t>https://www.youtube.com/watch?v=2xPKE0koJtc</t>
  </si>
  <si>
    <t>https://www.youtube.com/watch?v=hLAg7EECjAU</t>
  </si>
  <si>
    <t>https://www.youtube.com/watch?v=GHzNTjzXeME</t>
  </si>
  <si>
    <t>https://www.youtube.com/watch?v=Q1LU2FdOCK4</t>
  </si>
  <si>
    <t>https://www.youtube.com/watch?v=tcQjlQOA5dY</t>
  </si>
  <si>
    <t>https://www.youtube.com/watch?v=J8JSbi1neO0</t>
  </si>
  <si>
    <t>https://www.youtube.com/watch?v=XbQNpmkE8l8</t>
  </si>
  <si>
    <t>https://www.youtube.com/watch?v=c7kSnDXgX8Q</t>
  </si>
  <si>
    <t>https://www.youtube.com/watch?v=Lhu2F-ZP-4A</t>
  </si>
  <si>
    <t>https://www.youtube.com/watch?v=XHWHpGK7Kuk</t>
  </si>
  <si>
    <t>https://www.youtube.com/watch?v=SJqIRlTQZbs</t>
  </si>
  <si>
    <t>https://www.youtube.com/watch?v=E1PgK3UCU1g</t>
  </si>
  <si>
    <t>https://www.youtube.com/watch?v=uYUtw_0M0mE</t>
  </si>
  <si>
    <t>https://www.youtube.com/watch?v=05ijKPhSr-Y</t>
  </si>
  <si>
    <t>https://www.youtube.com/watch?v=CY7C4zkMjkM</t>
  </si>
  <si>
    <t>https://www.youtube.com/watch?v=wCif12MwnP8</t>
  </si>
  <si>
    <t>https://www.youtube.com/watch?v=KUDUGulbyH8</t>
  </si>
  <si>
    <t>https://www.youtube.com/watch?v=SRmmTk0gGrU</t>
  </si>
  <si>
    <t>https://www.youtube.com/watch?v=qBYgdLqqltk</t>
  </si>
  <si>
    <t>https://www.youtube.com/watch?v=OBJE1sMyAK0</t>
  </si>
  <si>
    <t>https://www.youtube.com/watch?v=-Meg71LXtBA</t>
  </si>
  <si>
    <t>https://www.youtube.com/watch?v=0Wd9Z068_7U</t>
  </si>
  <si>
    <t>williambellor</t>
  </si>
  <si>
    <t>John McCain Speech @ 2008 Rep Convention pt 1</t>
  </si>
  <si>
    <t>https://www.youtube.com/watch?v=VgkJ7qQIFlY</t>
  </si>
  <si>
    <t>John McCain Speech @ 2008 Rep Convention pt 2</t>
  </si>
  <si>
    <t>https://www.youtube.com/watch?v=o1sNq0Mj9Js</t>
  </si>
  <si>
    <t>John McCain Acceptance Speech @ 2008 Rep Convention pt 3</t>
  </si>
  <si>
    <t>https://www.youtube.com/watch?v=begMXgsI-pk</t>
  </si>
  <si>
    <t>John McCain Acceptance Speech @ 2008 Rep Convention pt 4</t>
  </si>
  <si>
    <t>https://www.youtube.com/watch?v=dF3TQ4ompTU</t>
  </si>
  <si>
    <t>John McCain Acceptance Speech @ 2008 Rep Convention pt 5</t>
  </si>
  <si>
    <t>https://www.youtube.com/watch?v=lHXdJ0qpCbA</t>
  </si>
  <si>
    <t>John McCain Acceptance Speech @ 2008 Rep Convention pt 6</t>
  </si>
  <si>
    <t>https://www.youtube.com/watch?v=cB3AWCSvXos</t>
  </si>
  <si>
    <t>John McCain Acceptance Speech @ 2008 Rep Convention pt 7</t>
  </si>
  <si>
    <t>https://www.youtube.com/watch?v=_mKqJWWgnhc</t>
  </si>
  <si>
    <t>presidentialvote</t>
  </si>
  <si>
    <t>Republican National Convention John McCain Speech Part 1</t>
  </si>
  <si>
    <t>https://www.youtube.com/watch?v=1oZ5mi-lWMo</t>
  </si>
  <si>
    <t>Republican National Convention John McCain Speech Part 2</t>
  </si>
  <si>
    <t>https://www.youtube.com/watch?v=ijIst0EuAVE</t>
  </si>
  <si>
    <t>Republican National Convention John McCain Speech Part 3</t>
  </si>
  <si>
    <t>https://www.youtube.com/watch?v=OoxPBycqXQI</t>
  </si>
  <si>
    <t>Republican National Convention John McCain Speech Part 4</t>
  </si>
  <si>
    <t>https://www.youtube.com/watch?v=wdK97QdK4Go</t>
  </si>
  <si>
    <t>Republican National Convention John McCain Speech Part 5</t>
  </si>
  <si>
    <t>https://www.youtube.com/watch?v=X7xR5kn0Ke4</t>
  </si>
  <si>
    <t>Republican National Convention John McCain Speech Part 6</t>
  </si>
  <si>
    <t>https://www.youtube.com/watch?v=Fs0pZ_GrTy8</t>
  </si>
  <si>
    <t>Donald Trump's entire Republican convention speech</t>
  </si>
  <si>
    <t>https://www.youtube.com/watch?v=gfWya3fQuTA</t>
  </si>
  <si>
    <t>Watch Trump Accept the Republican Nomination for President</t>
  </si>
  <si>
    <t>https://www.youtube.com/watch?v=F5XmFG3221s</t>
  </si>
  <si>
    <t>Association V.A.A.</t>
  </si>
  <si>
    <t>FULL SPEECH: Donald Trump at RNC. July 21, 2016. Republican National Convention. Cleveland, Ohio.</t>
  </si>
  <si>
    <t>https://www.youtube.com/watch?v=OV87cw7yyhY</t>
  </si>
  <si>
    <t>polititick</t>
  </si>
  <si>
    <t>Donald Trump Accepts the Nomination at the 2016 RNC Convention - Full Speech</t>
  </si>
  <si>
    <t>https://www.youtube.com/watch?v=o6tYJBxiRsg</t>
  </si>
  <si>
    <t>NewsNOW from FOX</t>
  </si>
  <si>
    <t>FULL SPEECH: Trump Speaks at 2016 Republican National Convention, Accepts GOP Nomination - FNN</t>
  </si>
  <si>
    <t>https://www.youtube.com/watch?v=lgPU058-Kq0</t>
  </si>
  <si>
    <t>Los Angeles Times</t>
  </si>
  <si>
    <t>Donald Trump, Republican nominee for president, speaks at the Republican National Convention</t>
  </si>
  <si>
    <t>https://www.youtube.com/watch?v=Yu4ZFYYSFS8</t>
  </si>
  <si>
    <t>FULL VIDEO: Donald Trump's acceptance speech at Republican National Convention</t>
  </si>
  <si>
    <t>https://www.youtube.com/watch?v=O82dSJgBdAo</t>
  </si>
  <si>
    <t>FactPointVideo</t>
  </si>
  <si>
    <t>Hillary Clinton accepts Democratic Party nomination for President: Full speech</t>
  </si>
  <si>
    <t>https://www.youtube.com/watch?v=HuWEgA1eNZg</t>
  </si>
  <si>
    <t>Donald Trump: I'm with you, I am your voice</t>
  </si>
  <si>
    <t>https://www.youtube.com/watch?v=x5sGI_QxUYs</t>
  </si>
  <si>
    <t>NBC4 Columbus</t>
  </si>
  <si>
    <t>Hillary Clinton accepts the Democratic nomination for President</t>
  </si>
  <si>
    <t>https://www.youtube.com/watch?v=kY7muekD2YA</t>
  </si>
  <si>
    <t>FRANCE 24 English</t>
  </si>
  <si>
    <t>Democratic National Convention: Hillary Clinton's full presidential nominee acceptance speech</t>
  </si>
  <si>
    <t>https://www.youtube.com/watch?v=TDbveF5V90M</t>
  </si>
  <si>
    <t>Mango News</t>
  </si>
  <si>
    <t xml:space="preserve">Hillary Clinton Full Speech </t>
  </si>
  <si>
    <t>https://www.youtube.com/watch?v=KW9TMdbdJ2c</t>
  </si>
  <si>
    <t>Full speech: Clinton accepts Democratic nomination, Part 1</t>
  </si>
  <si>
    <t>https://www.youtube.com/watch?v=N0hflCujyGM</t>
  </si>
  <si>
    <t>Full speech: Clinton accepts Democratic nomination, Part 2</t>
  </si>
  <si>
    <t>https://www.youtube.com/watch?v=dy5mZZo1B6A</t>
  </si>
  <si>
    <t>Full speech: Clinton accepts Democratic nomination, Part 3</t>
  </si>
  <si>
    <t>https://www.youtube.com/watch?v=BCastk6tMOs</t>
  </si>
  <si>
    <t>Hillary Clinton: Let's be stronger together</t>
  </si>
  <si>
    <t>https://www.youtube.com/watch?v=D4ReysnOutc</t>
  </si>
  <si>
    <t>Jeramy Richter</t>
  </si>
  <si>
    <t>Mitt Romney's GOP Convention Speech 8/20/12</t>
  </si>
  <si>
    <t>https://www.youtube.com/watch?v=pKSeJnvX8MM</t>
  </si>
  <si>
    <t>Mitt Romney - Acceptance Speech - 2012 Republican Convention</t>
  </si>
  <si>
    <t>HwTechBlog Online TV</t>
  </si>
  <si>
    <t>https://www.youtube.com/watch?v=MPui0AUBo_g</t>
  </si>
  <si>
    <t>Mitt Romney Convention Speech RNC 2012: This is Romney's entire 2012 acceptance speech</t>
  </si>
  <si>
    <t>https://www.youtube.com/watch?v=Bfu6F7CBnfo</t>
  </si>
  <si>
    <t>SonFishNet</t>
  </si>
  <si>
    <t>Mitt Romney's Acceptance Speech - 2012 Republican Convention</t>
  </si>
  <si>
    <t>https://www.youtube.com/watch?v=77PwMnPA0_c</t>
  </si>
  <si>
    <t>Buyout Footage Historic Film Archive</t>
  </si>
  <si>
    <t>Stock Footage Mitt Romney Speech 2012 Republican National Convention Tampa Florida</t>
  </si>
  <si>
    <t>https://www.youtube.com/watch?v=4FAwlLI9Q9E</t>
  </si>
  <si>
    <t>Mitt Romney Speech "RNC" Republican National Convention !</t>
  </si>
  <si>
    <t>shirzadegangallery1</t>
  </si>
  <si>
    <t>https://www.youtube.com/watch?v=nQHyKLuk7ek</t>
  </si>
  <si>
    <t>Marc Schulz</t>
  </si>
  <si>
    <t>RNC 2012 - Mitt Romney</t>
  </si>
  <si>
    <t>https://www.youtube.com/watch?v=j578HetKqtQ</t>
  </si>
  <si>
    <t>https://www.youtube.com/watch?v=D3Axf545hFw</t>
  </si>
  <si>
    <t>https://www.youtube.com/watch?v=S-EuI2CTdHQ</t>
  </si>
  <si>
    <t>https://www.youtube.com/watch?v=ed0KsjdwYNg</t>
  </si>
  <si>
    <t>https://www.youtube.com/watch?v=DVUirCf-Dic</t>
  </si>
  <si>
    <t>https://www.youtube.com/watch?v=cYC7m7bBgXM</t>
  </si>
  <si>
    <t>https://www.youtube.com/watch?v=pFLxDz3lCJs</t>
  </si>
  <si>
    <t>https://www.youtube.com/watch?v=TFUpxMegONg</t>
  </si>
  <si>
    <t>https://www.youtube.com/watch?v=O7uplqYWDh0</t>
  </si>
  <si>
    <t>https://www.youtube.com/watch?v=C5MznLn_0qg</t>
  </si>
  <si>
    <t>https://www.youtube.com/watch?v=Jq2AUpRmd1E</t>
  </si>
  <si>
    <t>https://www.youtube.com/watch?v=jEX-INewL-Y</t>
  </si>
  <si>
    <t>https://www.youtube.com/watch?v=kT1HWCBGQy0</t>
  </si>
  <si>
    <t>https://www.youtube.com/watch?v=UYiEbYgEtp8</t>
  </si>
  <si>
    <t>https://www.youtube.com/watch?v=Qf5s4UfEgzA</t>
  </si>
  <si>
    <t>https://www.youtube.com/watch?v=WMGfOh3FRhU</t>
  </si>
  <si>
    <t>https://www.youtube.com/watch?v=n6eEGzd67q4</t>
  </si>
  <si>
    <t>https://www.youtube.com/watch?v=0IsitA-9hL0</t>
  </si>
  <si>
    <t>https://www.youtube.com/watch?v=ALiUqQoXR98</t>
  </si>
  <si>
    <t>https://www.youtube.com/watch?v=dyrGvUcQZRQ</t>
  </si>
  <si>
    <t>https://www.youtube.com/watch?v=wvgkm5aV2oU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</si>
</sst>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2"/>
    <xf numFmtId="9" fontId="0" fillId="0" borderId="0" xfId="1" applyFont="1"/>
    <xf numFmtId="10" fontId="0" fillId="0" borderId="0" xfId="1" applyNumberFormat="1" applyFont="1"/>
    <xf numFmtId="0" fontId="3" fillId="0" borderId="0" xfId="0" applyFont="1"/>
    <xf numFmtId="10" fontId="3" fillId="0" borderId="0" xfId="1" applyNumberFormat="1" applyFont="1"/>
    <xf numFmtId="9" fontId="3" fillId="0" borderId="0" xfId="1" applyFont="1"/>
    <xf numFmtId="9" fontId="0" fillId="0" borderId="0" xfId="1" applyNumberFormat="1" applyFont="1"/>
    <xf numFmtId="9" fontId="3" fillId="0" borderId="0" xfId="1" applyNumberFormat="1" applyFont="1"/>
    <xf numFmtId="164" fontId="0" fillId="0" borderId="0" xfId="1" applyNumberFormat="1" applyFont="1"/>
    <xf numFmtId="9" fontId="3" fillId="0" borderId="0" xfId="0" applyNumberFormat="1" applyFont="1"/>
    <xf numFmtId="0" fontId="4" fillId="0" borderId="0" xfId="2" applyFont="1"/>
    <xf numFmtId="10" fontId="3" fillId="0" borderId="0" xfId="0" applyNumberFormat="1" applyFont="1"/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rlLSBTAg0a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youtube.com/watch?v=9ZdEmjtF6HE" TargetMode="External"/><Relationship Id="rId7" Type="http://schemas.openxmlformats.org/officeDocument/2006/relationships/hyperlink" Target="https://www.youtube.com/watch?v=iV8ciKTDzYY" TargetMode="External"/><Relationship Id="rId12" Type="http://schemas.openxmlformats.org/officeDocument/2006/relationships/hyperlink" Target="https://www.youtube.com/watch?v=vjoxIPuEOoA" TargetMode="External"/><Relationship Id="rId2" Type="http://schemas.openxmlformats.org/officeDocument/2006/relationships/hyperlink" Target="https://www.youtube.com/watch?v=L1PWQtCDaYY" TargetMode="External"/><Relationship Id="rId1" Type="http://schemas.openxmlformats.org/officeDocument/2006/relationships/hyperlink" Target="https://www.youtube.com/watch?v=Y65ZgehoCDQ" TargetMode="External"/><Relationship Id="rId6" Type="http://schemas.openxmlformats.org/officeDocument/2006/relationships/hyperlink" Target="https://www.youtube.com/watch?v=cse5cCGuHmE" TargetMode="External"/><Relationship Id="rId11" Type="http://schemas.openxmlformats.org/officeDocument/2006/relationships/hyperlink" Target="https://www.youtube.com/watch?v=fpf1IYU0poY" TargetMode="External"/><Relationship Id="rId5" Type="http://schemas.openxmlformats.org/officeDocument/2006/relationships/hyperlink" Target="https://www.youtube.com/watch?v=JOas-vuAbG0" TargetMode="External"/><Relationship Id="rId10" Type="http://schemas.openxmlformats.org/officeDocument/2006/relationships/hyperlink" Target="https://www.youtube.com/watch?v=XuJhzY87NhA" TargetMode="External"/><Relationship Id="rId4" Type="http://schemas.openxmlformats.org/officeDocument/2006/relationships/hyperlink" Target="https://www.youtube.com/watch?v=FB9OUcPENL0" TargetMode="External"/><Relationship Id="rId9" Type="http://schemas.openxmlformats.org/officeDocument/2006/relationships/hyperlink" Target="https://www.youtube.com/watch?v=oJuvNMLBcQk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youtube.com/watch?v=u1wBb29S2ag" TargetMode="External"/><Relationship Id="rId21" Type="http://schemas.openxmlformats.org/officeDocument/2006/relationships/hyperlink" Target="https://www.youtube.com/watch?v=okgaTVlvUwk" TargetMode="External"/><Relationship Id="rId42" Type="http://schemas.openxmlformats.org/officeDocument/2006/relationships/hyperlink" Target="https://www.youtube.com/watch?v=dF3TQ4ompTU" TargetMode="External"/><Relationship Id="rId47" Type="http://schemas.openxmlformats.org/officeDocument/2006/relationships/hyperlink" Target="https://www.youtube.com/watch?v=ijIst0EuAVE" TargetMode="External"/><Relationship Id="rId63" Type="http://schemas.openxmlformats.org/officeDocument/2006/relationships/hyperlink" Target="https://www.youtube.com/watch?v=TDbveF5V90M" TargetMode="External"/><Relationship Id="rId68" Type="http://schemas.openxmlformats.org/officeDocument/2006/relationships/hyperlink" Target="https://www.youtube.com/watch?v=pnXiy4D_I8g" TargetMode="External"/><Relationship Id="rId7" Type="http://schemas.openxmlformats.org/officeDocument/2006/relationships/hyperlink" Target="https://www.youtube.com/watch?v=kKQV9bEcV28" TargetMode="External"/><Relationship Id="rId71" Type="http://schemas.openxmlformats.org/officeDocument/2006/relationships/hyperlink" Target="https://www.youtube.com/watch?v=nQHyKLuk7ek" TargetMode="External"/><Relationship Id="rId2" Type="http://schemas.openxmlformats.org/officeDocument/2006/relationships/hyperlink" Target="https://www.youtube.com/watch?v=kv8eiDvrHJ4" TargetMode="External"/><Relationship Id="rId16" Type="http://schemas.openxmlformats.org/officeDocument/2006/relationships/hyperlink" Target="https://www.youtube.com/watch?v=02zTj_xGx60" TargetMode="External"/><Relationship Id="rId29" Type="http://schemas.openxmlformats.org/officeDocument/2006/relationships/hyperlink" Target="https://www.youtube.com/watch?v=bQp4Tv4R_3o" TargetMode="External"/><Relationship Id="rId11" Type="http://schemas.openxmlformats.org/officeDocument/2006/relationships/hyperlink" Target="https://www.youtube.com/watch?v=Dyo5THnVkQM" TargetMode="External"/><Relationship Id="rId24" Type="http://schemas.openxmlformats.org/officeDocument/2006/relationships/hyperlink" Target="https://www.youtube.com/watch?v=GOmwVXDdKRM" TargetMode="External"/><Relationship Id="rId32" Type="http://schemas.openxmlformats.org/officeDocument/2006/relationships/hyperlink" Target="https://www.youtube.com/watch?v=va9ilyjMyik" TargetMode="External"/><Relationship Id="rId37" Type="http://schemas.openxmlformats.org/officeDocument/2006/relationships/hyperlink" Target="https://www.youtube.com/watch?v=uiHDUNGOWN0" TargetMode="External"/><Relationship Id="rId40" Type="http://schemas.openxmlformats.org/officeDocument/2006/relationships/hyperlink" Target="https://www.youtube.com/watch?v=o1sNq0Mj9Js" TargetMode="External"/><Relationship Id="rId45" Type="http://schemas.openxmlformats.org/officeDocument/2006/relationships/hyperlink" Target="https://www.youtube.com/watch?v=_mKqJWWgnhc" TargetMode="External"/><Relationship Id="rId53" Type="http://schemas.openxmlformats.org/officeDocument/2006/relationships/hyperlink" Target="https://www.youtube.com/watch?v=F5XmFG3221s" TargetMode="External"/><Relationship Id="rId58" Type="http://schemas.openxmlformats.org/officeDocument/2006/relationships/hyperlink" Target="https://www.youtube.com/watch?v=AhczQv7t0Ng" TargetMode="External"/><Relationship Id="rId66" Type="http://schemas.openxmlformats.org/officeDocument/2006/relationships/hyperlink" Target="https://www.youtube.com/watch?v=D4ReysnOutc" TargetMode="External"/><Relationship Id="rId5" Type="http://schemas.openxmlformats.org/officeDocument/2006/relationships/hyperlink" Target="https://www.youtube.com/watch?v=Hd8MFmUDbg4" TargetMode="External"/><Relationship Id="rId61" Type="http://schemas.openxmlformats.org/officeDocument/2006/relationships/hyperlink" Target="https://www.youtube.com/watch?v=x5sGI_QxUYs" TargetMode="External"/><Relationship Id="rId19" Type="http://schemas.openxmlformats.org/officeDocument/2006/relationships/hyperlink" Target="https://www.youtube.com/watch?v=u9rsQNxVI-Y" TargetMode="External"/><Relationship Id="rId14" Type="http://schemas.openxmlformats.org/officeDocument/2006/relationships/hyperlink" Target="https://www.youtube.com/watch?v=GMuU-EwcIzs" TargetMode="External"/><Relationship Id="rId22" Type="http://schemas.openxmlformats.org/officeDocument/2006/relationships/hyperlink" Target="https://www.youtube.com/watch?v=p4CJ_dH1zak" TargetMode="External"/><Relationship Id="rId27" Type="http://schemas.openxmlformats.org/officeDocument/2006/relationships/hyperlink" Target="https://www.youtube.com/watch?v=OlAd7vwMm3E" TargetMode="External"/><Relationship Id="rId30" Type="http://schemas.openxmlformats.org/officeDocument/2006/relationships/hyperlink" Target="https://www.youtube.com/watch?v=4CVTuOyZDI0" TargetMode="External"/><Relationship Id="rId35" Type="http://schemas.openxmlformats.org/officeDocument/2006/relationships/hyperlink" Target="https://www.youtube.com/watch?v=OjiT0H7yoVs" TargetMode="External"/><Relationship Id="rId43" Type="http://schemas.openxmlformats.org/officeDocument/2006/relationships/hyperlink" Target="https://www.youtube.com/watch?v=lHXdJ0qpCbA" TargetMode="External"/><Relationship Id="rId48" Type="http://schemas.openxmlformats.org/officeDocument/2006/relationships/hyperlink" Target="https://www.youtube.com/watch?v=OoxPBycqXQI" TargetMode="External"/><Relationship Id="rId56" Type="http://schemas.openxmlformats.org/officeDocument/2006/relationships/hyperlink" Target="https://www.youtube.com/watch?v=lgPU058-Kq0" TargetMode="External"/><Relationship Id="rId64" Type="http://schemas.openxmlformats.org/officeDocument/2006/relationships/hyperlink" Target="https://www.youtube.com/watch?v=KW9TMdbdJ2c" TargetMode="External"/><Relationship Id="rId69" Type="http://schemas.openxmlformats.org/officeDocument/2006/relationships/hyperlink" Target="https://www.youtube.com/watch?v=77PwMnPA0_c" TargetMode="External"/><Relationship Id="rId8" Type="http://schemas.openxmlformats.org/officeDocument/2006/relationships/hyperlink" Target="https://www.youtube.com/watch?v=2rl8Ou84s5U" TargetMode="External"/><Relationship Id="rId51" Type="http://schemas.openxmlformats.org/officeDocument/2006/relationships/hyperlink" Target="https://www.youtube.com/watch?v=Fs0pZ_GrTy8" TargetMode="External"/><Relationship Id="rId72" Type="http://schemas.openxmlformats.org/officeDocument/2006/relationships/printerSettings" Target="../printerSettings/printerSettings2.bin"/><Relationship Id="rId3" Type="http://schemas.openxmlformats.org/officeDocument/2006/relationships/hyperlink" Target="https://www.youtube.com/watch?v=yZCrIeRkMhA" TargetMode="External"/><Relationship Id="rId12" Type="http://schemas.openxmlformats.org/officeDocument/2006/relationships/hyperlink" Target="https://www.youtube.com/watch?v=OykLAV-69QE" TargetMode="External"/><Relationship Id="rId17" Type="http://schemas.openxmlformats.org/officeDocument/2006/relationships/hyperlink" Target="https://www.youtube.com/watch?v=s8jg9TKMRgQ" TargetMode="External"/><Relationship Id="rId25" Type="http://schemas.openxmlformats.org/officeDocument/2006/relationships/hyperlink" Target="https://www.youtube.com/watch?v=UcwhepUsz8w" TargetMode="External"/><Relationship Id="rId33" Type="http://schemas.openxmlformats.org/officeDocument/2006/relationships/hyperlink" Target="https://www.youtube.com/watch?v=SGVPXaFEixc" TargetMode="External"/><Relationship Id="rId38" Type="http://schemas.openxmlformats.org/officeDocument/2006/relationships/hyperlink" Target="https://www.youtube.com/watch?v=0Wd9Z068_7U" TargetMode="External"/><Relationship Id="rId46" Type="http://schemas.openxmlformats.org/officeDocument/2006/relationships/hyperlink" Target="https://www.youtube.com/watch?v=1oZ5mi-lWMo" TargetMode="External"/><Relationship Id="rId59" Type="http://schemas.openxmlformats.org/officeDocument/2006/relationships/hyperlink" Target="https://www.youtube.com/watch?v=O82dSJgBdAo" TargetMode="External"/><Relationship Id="rId67" Type="http://schemas.openxmlformats.org/officeDocument/2006/relationships/hyperlink" Target="https://www.youtube.com/watch?v=pKSeJnvX8MM" TargetMode="External"/><Relationship Id="rId20" Type="http://schemas.openxmlformats.org/officeDocument/2006/relationships/hyperlink" Target="https://www.youtube.com/watch?v=C6GnHBEBWYE" TargetMode="External"/><Relationship Id="rId41" Type="http://schemas.openxmlformats.org/officeDocument/2006/relationships/hyperlink" Target="https://www.youtube.com/watch?v=begMXgsI-pk" TargetMode="External"/><Relationship Id="rId54" Type="http://schemas.openxmlformats.org/officeDocument/2006/relationships/hyperlink" Target="https://www.youtube.com/watch?v=OV87cw7yyhY" TargetMode="External"/><Relationship Id="rId62" Type="http://schemas.openxmlformats.org/officeDocument/2006/relationships/hyperlink" Target="https://www.youtube.com/watch?v=kY7muekD2YA" TargetMode="External"/><Relationship Id="rId70" Type="http://schemas.openxmlformats.org/officeDocument/2006/relationships/hyperlink" Target="https://www.youtube.com/watch?v=4FAwlLI9Q9E" TargetMode="External"/><Relationship Id="rId1" Type="http://schemas.openxmlformats.org/officeDocument/2006/relationships/hyperlink" Target="https://www.youtube.com/watch?v=ato7BtisXzE" TargetMode="External"/><Relationship Id="rId6" Type="http://schemas.openxmlformats.org/officeDocument/2006/relationships/hyperlink" Target="https://www.youtube.com/watch?v=D9BH9iaKKh8" TargetMode="External"/><Relationship Id="rId15" Type="http://schemas.openxmlformats.org/officeDocument/2006/relationships/hyperlink" Target="https://www.youtube.com/watch?v=dYQDHChcABA" TargetMode="External"/><Relationship Id="rId23" Type="http://schemas.openxmlformats.org/officeDocument/2006/relationships/hyperlink" Target="https://www.youtube.com/watch?v=gScZtNwqMlM" TargetMode="External"/><Relationship Id="rId28" Type="http://schemas.openxmlformats.org/officeDocument/2006/relationships/hyperlink" Target="https://www.youtube.com/watch?v=hJk_ZlE2vMY" TargetMode="External"/><Relationship Id="rId36" Type="http://schemas.openxmlformats.org/officeDocument/2006/relationships/hyperlink" Target="https://www.youtube.com/watch?v=Ie8L39ZMDGE" TargetMode="External"/><Relationship Id="rId49" Type="http://schemas.openxmlformats.org/officeDocument/2006/relationships/hyperlink" Target="https://www.youtube.com/watch?v=wdK97QdK4Go" TargetMode="External"/><Relationship Id="rId57" Type="http://schemas.openxmlformats.org/officeDocument/2006/relationships/hyperlink" Target="https://www.youtube.com/watch?v=Yu4ZFYYSFS8" TargetMode="External"/><Relationship Id="rId10" Type="http://schemas.openxmlformats.org/officeDocument/2006/relationships/hyperlink" Target="https://www.youtube.com/watch?v=U78YCzQmyfA" TargetMode="External"/><Relationship Id="rId31" Type="http://schemas.openxmlformats.org/officeDocument/2006/relationships/hyperlink" Target="https://www.youtube.com/watch?v=U6rm7TIRiI8" TargetMode="External"/><Relationship Id="rId44" Type="http://schemas.openxmlformats.org/officeDocument/2006/relationships/hyperlink" Target="https://www.youtube.com/watch?v=cB3AWCSvXos" TargetMode="External"/><Relationship Id="rId52" Type="http://schemas.openxmlformats.org/officeDocument/2006/relationships/hyperlink" Target="https://www.youtube.com/watch?v=gfWya3fQuTA" TargetMode="External"/><Relationship Id="rId60" Type="http://schemas.openxmlformats.org/officeDocument/2006/relationships/hyperlink" Target="https://www.youtube.com/watch?v=HuWEgA1eNZg" TargetMode="External"/><Relationship Id="rId65" Type="http://schemas.openxmlformats.org/officeDocument/2006/relationships/hyperlink" Target="https://www.youtube.com/watch?v=BCastk6tMOs" TargetMode="External"/><Relationship Id="rId4" Type="http://schemas.openxmlformats.org/officeDocument/2006/relationships/hyperlink" Target="https://www.youtube.com/watch?v=tQGsP8mnHsg" TargetMode="External"/><Relationship Id="rId9" Type="http://schemas.openxmlformats.org/officeDocument/2006/relationships/hyperlink" Target="https://www.youtube.com/watch?v=3E0A4Rvj5WA" TargetMode="External"/><Relationship Id="rId13" Type="http://schemas.openxmlformats.org/officeDocument/2006/relationships/hyperlink" Target="https://www.youtube.com/watch?v=PK-HFCId8_M" TargetMode="External"/><Relationship Id="rId18" Type="http://schemas.openxmlformats.org/officeDocument/2006/relationships/hyperlink" Target="https://www.youtube.com/watch?v=N3u1Y0vhtYU" TargetMode="External"/><Relationship Id="rId39" Type="http://schemas.openxmlformats.org/officeDocument/2006/relationships/hyperlink" Target="https://www.youtube.com/watch?v=VgkJ7qQIFlY" TargetMode="External"/><Relationship Id="rId34" Type="http://schemas.openxmlformats.org/officeDocument/2006/relationships/hyperlink" Target="https://www.youtube.com/watch?v=hbajcGoRcjk" TargetMode="External"/><Relationship Id="rId50" Type="http://schemas.openxmlformats.org/officeDocument/2006/relationships/hyperlink" Target="https://www.youtube.com/watch?v=X7xR5kn0Ke4" TargetMode="External"/><Relationship Id="rId55" Type="http://schemas.openxmlformats.org/officeDocument/2006/relationships/hyperlink" Target="https://www.youtube.com/watch?v=o6tYJBxiRs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VOnbK43-ujs" TargetMode="External"/><Relationship Id="rId2" Type="http://schemas.openxmlformats.org/officeDocument/2006/relationships/hyperlink" Target="https://www.youtube.com/watch?v=DcD_7WOg2pk" TargetMode="External"/><Relationship Id="rId1" Type="http://schemas.openxmlformats.org/officeDocument/2006/relationships/hyperlink" Target="https://www.youtube.com/watch?v=VOnbK43-ujs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youtube.com/watch?v=DcD_7WOg2pk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YMCn4O4yZQQ" TargetMode="External"/><Relationship Id="rId3" Type="http://schemas.openxmlformats.org/officeDocument/2006/relationships/hyperlink" Target="https://www.youtube.com/watch?v=mTf1wjDHlf8" TargetMode="External"/><Relationship Id="rId7" Type="http://schemas.openxmlformats.org/officeDocument/2006/relationships/hyperlink" Target="https://www.youtube.com/watch?v=8989mGLSnCE" TargetMode="External"/><Relationship Id="rId2" Type="http://schemas.openxmlformats.org/officeDocument/2006/relationships/hyperlink" Target="https://www.youtube.com/watch?v=xzFWdAs5VTc" TargetMode="External"/><Relationship Id="rId1" Type="http://schemas.openxmlformats.org/officeDocument/2006/relationships/hyperlink" Target="https://www.youtube.com/watch?v=W7-GbkAZclc" TargetMode="External"/><Relationship Id="rId6" Type="http://schemas.openxmlformats.org/officeDocument/2006/relationships/hyperlink" Target="https://www.youtube.com/watch?v=uMjh7YEaEUE" TargetMode="External"/><Relationship Id="rId5" Type="http://schemas.openxmlformats.org/officeDocument/2006/relationships/hyperlink" Target="https://www.youtube.com/watch?v=1x5axmyoinM" TargetMode="External"/><Relationship Id="rId4" Type="http://schemas.openxmlformats.org/officeDocument/2006/relationships/hyperlink" Target="https://www.youtube.com/watch?v=omOJvwlcvRc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3C2U84ilU4" TargetMode="External"/><Relationship Id="rId13" Type="http://schemas.openxmlformats.org/officeDocument/2006/relationships/hyperlink" Target="https://www.youtube.com/watch?v=TN1af8tKF9U" TargetMode="External"/><Relationship Id="rId18" Type="http://schemas.openxmlformats.org/officeDocument/2006/relationships/hyperlink" Target="https://www.youtube.com/watch?v=JuZDGe5g56M" TargetMode="External"/><Relationship Id="rId3" Type="http://schemas.openxmlformats.org/officeDocument/2006/relationships/hyperlink" Target="https://www.youtube.com/watch?v=z0hNCHcJkmw" TargetMode="External"/><Relationship Id="rId21" Type="http://schemas.openxmlformats.org/officeDocument/2006/relationships/hyperlink" Target="https://www.youtube.com/watch?v=sjRQvK-xf-U" TargetMode="External"/><Relationship Id="rId7" Type="http://schemas.openxmlformats.org/officeDocument/2006/relationships/hyperlink" Target="https://www.youtube.com/watch?v=hQq7ZSgvhtU" TargetMode="External"/><Relationship Id="rId12" Type="http://schemas.openxmlformats.org/officeDocument/2006/relationships/hyperlink" Target="https://www.youtube.com/watch?v=A61rL7W8ou4" TargetMode="External"/><Relationship Id="rId17" Type="http://schemas.openxmlformats.org/officeDocument/2006/relationships/hyperlink" Target="https://www.youtube.com/watch?v=YIq3OPVKq8c" TargetMode="External"/><Relationship Id="rId2" Type="http://schemas.openxmlformats.org/officeDocument/2006/relationships/hyperlink" Target="https://www.youtube.com/watch?v=_DFqoEwsPbA" TargetMode="External"/><Relationship Id="rId16" Type="http://schemas.openxmlformats.org/officeDocument/2006/relationships/hyperlink" Target="https://www.youtube.com/watch?v=H7_N5TM-4UY" TargetMode="External"/><Relationship Id="rId20" Type="http://schemas.openxmlformats.org/officeDocument/2006/relationships/hyperlink" Target="https://www.youtube.com/watch?v=WeyG-2zUipA" TargetMode="External"/><Relationship Id="rId1" Type="http://schemas.openxmlformats.org/officeDocument/2006/relationships/hyperlink" Target="https://www.youtube.com/watch?v=YCLHePKNwCY" TargetMode="External"/><Relationship Id="rId6" Type="http://schemas.openxmlformats.org/officeDocument/2006/relationships/hyperlink" Target="https://www.youtube.com/watch?v=xMUdHsnEzRk" TargetMode="External"/><Relationship Id="rId11" Type="http://schemas.openxmlformats.org/officeDocument/2006/relationships/hyperlink" Target="https://www.youtube.com/watch?v=jRRaA9d3bCA" TargetMode="External"/><Relationship Id="rId5" Type="http://schemas.openxmlformats.org/officeDocument/2006/relationships/hyperlink" Target="https://www.youtube.com/watch?v=LnVhUUw-WrQ" TargetMode="External"/><Relationship Id="rId15" Type="http://schemas.openxmlformats.org/officeDocument/2006/relationships/hyperlink" Target="https://www.youtube.com/watch?v=x4Zrx4j3Wls" TargetMode="External"/><Relationship Id="rId23" Type="http://schemas.openxmlformats.org/officeDocument/2006/relationships/printerSettings" Target="../printerSettings/printerSettings6.bin"/><Relationship Id="rId10" Type="http://schemas.openxmlformats.org/officeDocument/2006/relationships/hyperlink" Target="https://www.youtube.com/watch?v=KGVwc02FEaQ" TargetMode="External"/><Relationship Id="rId19" Type="http://schemas.openxmlformats.org/officeDocument/2006/relationships/hyperlink" Target="https://www.youtube.com/watch?v=_K0lHdNilgE" TargetMode="External"/><Relationship Id="rId4" Type="http://schemas.openxmlformats.org/officeDocument/2006/relationships/hyperlink" Target="https://www.youtube.com/watch?v=7wPSLVWPf6k" TargetMode="External"/><Relationship Id="rId9" Type="http://schemas.openxmlformats.org/officeDocument/2006/relationships/hyperlink" Target="https://www.youtube.com/watch?v=uBJabgcHP3Q" TargetMode="External"/><Relationship Id="rId14" Type="http://schemas.openxmlformats.org/officeDocument/2006/relationships/hyperlink" Target="https://www.youtube.com/watch?v=mGe3uM07L68" TargetMode="External"/><Relationship Id="rId22" Type="http://schemas.openxmlformats.org/officeDocument/2006/relationships/hyperlink" Target="https://www.youtube.com/watch?v=mFk6SV9ko_E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oLANayJXv4I" TargetMode="External"/><Relationship Id="rId13" Type="http://schemas.openxmlformats.org/officeDocument/2006/relationships/hyperlink" Target="https://www.youtube.com/watch?v=mPn3f5xmPAU" TargetMode="External"/><Relationship Id="rId18" Type="http://schemas.openxmlformats.org/officeDocument/2006/relationships/hyperlink" Target="https://www.youtube.com/watch?v=OObMF0of74I" TargetMode="External"/><Relationship Id="rId3" Type="http://schemas.openxmlformats.org/officeDocument/2006/relationships/hyperlink" Target="https://www.youtube.com/watch?v=1Ma9qPM2Srk" TargetMode="External"/><Relationship Id="rId21" Type="http://schemas.openxmlformats.org/officeDocument/2006/relationships/hyperlink" Target="https://www.youtube.com/watch?v=9qH3kQK_2Lg" TargetMode="External"/><Relationship Id="rId7" Type="http://schemas.openxmlformats.org/officeDocument/2006/relationships/hyperlink" Target="https://www.youtube.com/watch?v=esn3nYDC2zw" TargetMode="External"/><Relationship Id="rId12" Type="http://schemas.openxmlformats.org/officeDocument/2006/relationships/hyperlink" Target="https://www.youtube.com/watch?v=nOrzy2G7CWE" TargetMode="External"/><Relationship Id="rId17" Type="http://schemas.openxmlformats.org/officeDocument/2006/relationships/hyperlink" Target="https://www.youtube.com/watch?v=7IASzH7Nf5s" TargetMode="External"/><Relationship Id="rId2" Type="http://schemas.openxmlformats.org/officeDocument/2006/relationships/hyperlink" Target="https://www.youtube.com/watch?v=DFfw0-vE-7I" TargetMode="External"/><Relationship Id="rId16" Type="http://schemas.openxmlformats.org/officeDocument/2006/relationships/hyperlink" Target="https://www.youtube.com/watch?v=xMUdHsnEzRk" TargetMode="External"/><Relationship Id="rId20" Type="http://schemas.openxmlformats.org/officeDocument/2006/relationships/hyperlink" Target="https://www.youtube.com/watch?v=GZb9JSptINI" TargetMode="External"/><Relationship Id="rId1" Type="http://schemas.openxmlformats.org/officeDocument/2006/relationships/hyperlink" Target="https://www.youtube.com/watch?v=zsZhsnHqIXA" TargetMode="External"/><Relationship Id="rId6" Type="http://schemas.openxmlformats.org/officeDocument/2006/relationships/hyperlink" Target="https://www.youtube.com/watch?v=Yk0JpfR6mV0" TargetMode="External"/><Relationship Id="rId11" Type="http://schemas.openxmlformats.org/officeDocument/2006/relationships/hyperlink" Target="https://www.youtube.com/watch?v=9wKjc90jKno" TargetMode="External"/><Relationship Id="rId5" Type="http://schemas.openxmlformats.org/officeDocument/2006/relationships/hyperlink" Target="https://www.youtube.com/watch?v=PaB0wdfV-Yw" TargetMode="External"/><Relationship Id="rId15" Type="http://schemas.openxmlformats.org/officeDocument/2006/relationships/hyperlink" Target="https://www.youtube.com/watch?v=SczWog_qqAw" TargetMode="External"/><Relationship Id="rId23" Type="http://schemas.openxmlformats.org/officeDocument/2006/relationships/printerSettings" Target="../printerSettings/printerSettings7.bin"/><Relationship Id="rId10" Type="http://schemas.openxmlformats.org/officeDocument/2006/relationships/hyperlink" Target="https://www.youtube.com/watch?v=zEzcdQKodP8" TargetMode="External"/><Relationship Id="rId19" Type="http://schemas.openxmlformats.org/officeDocument/2006/relationships/hyperlink" Target="https://www.youtube.com/watch?v=3NFRCzjVwcY" TargetMode="External"/><Relationship Id="rId4" Type="http://schemas.openxmlformats.org/officeDocument/2006/relationships/hyperlink" Target="https://www.youtube.com/watch?v=bBGLYepgoAI" TargetMode="External"/><Relationship Id="rId9" Type="http://schemas.openxmlformats.org/officeDocument/2006/relationships/hyperlink" Target="https://www.youtube.com/watch?v=WP0H6usZ9yo" TargetMode="External"/><Relationship Id="rId14" Type="http://schemas.openxmlformats.org/officeDocument/2006/relationships/hyperlink" Target="https://www.youtube.com/watch?v=uvLeTml0JTU" TargetMode="External"/><Relationship Id="rId22" Type="http://schemas.openxmlformats.org/officeDocument/2006/relationships/hyperlink" Target="https://www.youtube.com/watch?v=QwZ_CbFS_gw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oLANayJXv4I" TargetMode="External"/><Relationship Id="rId13" Type="http://schemas.openxmlformats.org/officeDocument/2006/relationships/hyperlink" Target="https://www.youtube.com/watch?v=uvLeTml0JTU" TargetMode="External"/><Relationship Id="rId18" Type="http://schemas.openxmlformats.org/officeDocument/2006/relationships/hyperlink" Target="https://www.youtube.com/watch?v=OObMF0of74I" TargetMode="External"/><Relationship Id="rId3" Type="http://schemas.openxmlformats.org/officeDocument/2006/relationships/hyperlink" Target="https://www.youtube.com/watch?v=1Ma9qPM2Srk" TargetMode="External"/><Relationship Id="rId21" Type="http://schemas.openxmlformats.org/officeDocument/2006/relationships/hyperlink" Target="https://www.youtube.com/watch?v=9qH3kQK_2Lg" TargetMode="External"/><Relationship Id="rId7" Type="http://schemas.openxmlformats.org/officeDocument/2006/relationships/hyperlink" Target="https://www.youtube.com/watch?v=esn3nYDC2zw" TargetMode="External"/><Relationship Id="rId12" Type="http://schemas.openxmlformats.org/officeDocument/2006/relationships/hyperlink" Target="https://www.youtube.com/watch?v=mPn3f5xmPAU" TargetMode="External"/><Relationship Id="rId17" Type="http://schemas.openxmlformats.org/officeDocument/2006/relationships/hyperlink" Target="https://www.youtube.com/watch?v=7IASzH7Nf5s" TargetMode="External"/><Relationship Id="rId2" Type="http://schemas.openxmlformats.org/officeDocument/2006/relationships/hyperlink" Target="https://www.youtube.com/watch?v=DFfw0-vE-7I" TargetMode="External"/><Relationship Id="rId16" Type="http://schemas.openxmlformats.org/officeDocument/2006/relationships/hyperlink" Target="https://www.youtube.com/watch?v=QwZ_CbFS_gw" TargetMode="External"/><Relationship Id="rId20" Type="http://schemas.openxmlformats.org/officeDocument/2006/relationships/hyperlink" Target="https://www.youtube.com/watch?v=GZb9JSptINI" TargetMode="External"/><Relationship Id="rId1" Type="http://schemas.openxmlformats.org/officeDocument/2006/relationships/hyperlink" Target="https://www.youtube.com/watch?v=zsZhsnHqIXA" TargetMode="External"/><Relationship Id="rId6" Type="http://schemas.openxmlformats.org/officeDocument/2006/relationships/hyperlink" Target="https://www.youtube.com/watch?v=Yk0JpfR6mV0" TargetMode="External"/><Relationship Id="rId11" Type="http://schemas.openxmlformats.org/officeDocument/2006/relationships/hyperlink" Target="https://www.youtube.com/watch?v=nOrzy2G7CWE" TargetMode="External"/><Relationship Id="rId5" Type="http://schemas.openxmlformats.org/officeDocument/2006/relationships/hyperlink" Target="https://www.youtube.com/watch?v=PaB0wdfV-Yw" TargetMode="External"/><Relationship Id="rId15" Type="http://schemas.openxmlformats.org/officeDocument/2006/relationships/hyperlink" Target="https://www.youtube.com/watch?v=xMUdHsnEzRk" TargetMode="External"/><Relationship Id="rId23" Type="http://schemas.openxmlformats.org/officeDocument/2006/relationships/printerSettings" Target="../printerSettings/printerSettings8.bin"/><Relationship Id="rId10" Type="http://schemas.openxmlformats.org/officeDocument/2006/relationships/hyperlink" Target="https://www.youtube.com/watch?v=9wKjc90jKno" TargetMode="External"/><Relationship Id="rId19" Type="http://schemas.openxmlformats.org/officeDocument/2006/relationships/hyperlink" Target="https://www.youtube.com/watch?v=3NFRCzjVwcY" TargetMode="External"/><Relationship Id="rId4" Type="http://schemas.openxmlformats.org/officeDocument/2006/relationships/hyperlink" Target="https://www.youtube.com/watch?v=bBGLYepgoAI" TargetMode="External"/><Relationship Id="rId9" Type="http://schemas.openxmlformats.org/officeDocument/2006/relationships/hyperlink" Target="https://www.youtube.com/watch?v=zEzcdQKodP8" TargetMode="External"/><Relationship Id="rId14" Type="http://schemas.openxmlformats.org/officeDocument/2006/relationships/hyperlink" Target="https://www.youtube.com/watch?v=SczWog_qqAw" TargetMode="External"/><Relationship Id="rId22" Type="http://schemas.openxmlformats.org/officeDocument/2006/relationships/hyperlink" Target="https://www.youtube.com/watch?v=WP0H6usZ9yo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Lhu2F-ZP-4A" TargetMode="External"/><Relationship Id="rId13" Type="http://schemas.openxmlformats.org/officeDocument/2006/relationships/hyperlink" Target="https://www.youtube.com/watch?v=05ijKPhSr-Y" TargetMode="External"/><Relationship Id="rId18" Type="http://schemas.openxmlformats.org/officeDocument/2006/relationships/hyperlink" Target="https://www.youtube.com/watch?v=qBYgdLqqltk" TargetMode="External"/><Relationship Id="rId3" Type="http://schemas.openxmlformats.org/officeDocument/2006/relationships/hyperlink" Target="https://www.youtube.com/watch?v=GHzNTjzXeME" TargetMode="External"/><Relationship Id="rId21" Type="http://schemas.openxmlformats.org/officeDocument/2006/relationships/hyperlink" Target="https://www.youtube.com/watch?v=Q1LU2FdOCK4" TargetMode="External"/><Relationship Id="rId7" Type="http://schemas.openxmlformats.org/officeDocument/2006/relationships/hyperlink" Target="https://www.youtube.com/watch?v=c7kSnDXgX8Q" TargetMode="External"/><Relationship Id="rId12" Type="http://schemas.openxmlformats.org/officeDocument/2006/relationships/hyperlink" Target="https://www.youtube.com/watch?v=uYUtw_0M0mE" TargetMode="External"/><Relationship Id="rId17" Type="http://schemas.openxmlformats.org/officeDocument/2006/relationships/hyperlink" Target="https://www.youtube.com/watch?v=SRmmTk0gGrU" TargetMode="External"/><Relationship Id="rId2" Type="http://schemas.openxmlformats.org/officeDocument/2006/relationships/hyperlink" Target="https://www.youtube.com/watch?v=hLAg7EECjAU" TargetMode="External"/><Relationship Id="rId16" Type="http://schemas.openxmlformats.org/officeDocument/2006/relationships/hyperlink" Target="https://www.youtube.com/watch?v=KUDUGulbyH8" TargetMode="External"/><Relationship Id="rId20" Type="http://schemas.openxmlformats.org/officeDocument/2006/relationships/hyperlink" Target="https://www.youtube.com/watch?v=-Meg71LXtBA" TargetMode="External"/><Relationship Id="rId1" Type="http://schemas.openxmlformats.org/officeDocument/2006/relationships/hyperlink" Target="https://www.youtube.com/watch?v=2xPKE0koJtc" TargetMode="External"/><Relationship Id="rId6" Type="http://schemas.openxmlformats.org/officeDocument/2006/relationships/hyperlink" Target="https://www.youtube.com/watch?v=XbQNpmkE8l8" TargetMode="External"/><Relationship Id="rId11" Type="http://schemas.openxmlformats.org/officeDocument/2006/relationships/hyperlink" Target="https://www.youtube.com/watch?v=E1PgK3UCU1g" TargetMode="External"/><Relationship Id="rId5" Type="http://schemas.openxmlformats.org/officeDocument/2006/relationships/hyperlink" Target="https://www.youtube.com/watch?v=J8JSbi1neO0" TargetMode="External"/><Relationship Id="rId15" Type="http://schemas.openxmlformats.org/officeDocument/2006/relationships/hyperlink" Target="https://www.youtube.com/watch?v=wCif12MwnP8" TargetMode="External"/><Relationship Id="rId10" Type="http://schemas.openxmlformats.org/officeDocument/2006/relationships/hyperlink" Target="https://www.youtube.com/watch?v=SJqIRlTQZbs" TargetMode="External"/><Relationship Id="rId19" Type="http://schemas.openxmlformats.org/officeDocument/2006/relationships/hyperlink" Target="https://www.youtube.com/watch?v=OBJE1sMyAK0" TargetMode="External"/><Relationship Id="rId4" Type="http://schemas.openxmlformats.org/officeDocument/2006/relationships/hyperlink" Target="https://www.youtube.com/watch?v=tcQjlQOA5dY" TargetMode="External"/><Relationship Id="rId9" Type="http://schemas.openxmlformats.org/officeDocument/2006/relationships/hyperlink" Target="https://www.youtube.com/watch?v=XHWHpGK7Kuk" TargetMode="External"/><Relationship Id="rId14" Type="http://schemas.openxmlformats.org/officeDocument/2006/relationships/hyperlink" Target="https://www.youtube.com/watch?v=CY7C4zkMjkM" TargetMode="External"/><Relationship Id="rId22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c7kSnDXgX8Q" TargetMode="External"/><Relationship Id="rId13" Type="http://schemas.openxmlformats.org/officeDocument/2006/relationships/hyperlink" Target="https://www.youtube.com/watch?v=uYUtw_0M0mE" TargetMode="External"/><Relationship Id="rId18" Type="http://schemas.openxmlformats.org/officeDocument/2006/relationships/hyperlink" Target="https://www.youtube.com/watch?v=SRmmTk0gGrU" TargetMode="External"/><Relationship Id="rId3" Type="http://schemas.openxmlformats.org/officeDocument/2006/relationships/hyperlink" Target="https://www.youtube.com/watch?v=GHzNTjzXeME" TargetMode="External"/><Relationship Id="rId21" Type="http://schemas.openxmlformats.org/officeDocument/2006/relationships/hyperlink" Target="https://www.youtube.com/watch?v=-Meg71LXtBA" TargetMode="External"/><Relationship Id="rId7" Type="http://schemas.openxmlformats.org/officeDocument/2006/relationships/hyperlink" Target="https://www.youtube.com/watch?v=XbQNpmkE8l8" TargetMode="External"/><Relationship Id="rId12" Type="http://schemas.openxmlformats.org/officeDocument/2006/relationships/hyperlink" Target="https://www.youtube.com/watch?v=E1PgK3UCU1g" TargetMode="External"/><Relationship Id="rId17" Type="http://schemas.openxmlformats.org/officeDocument/2006/relationships/hyperlink" Target="https://www.youtube.com/watch?v=KUDUGulbyH8" TargetMode="External"/><Relationship Id="rId2" Type="http://schemas.openxmlformats.org/officeDocument/2006/relationships/hyperlink" Target="https://www.youtube.com/watch?v=hLAg7EECjAU" TargetMode="External"/><Relationship Id="rId16" Type="http://schemas.openxmlformats.org/officeDocument/2006/relationships/hyperlink" Target="https://www.youtube.com/watch?v=wCif12MwnP8" TargetMode="External"/><Relationship Id="rId20" Type="http://schemas.openxmlformats.org/officeDocument/2006/relationships/hyperlink" Target="https://www.youtube.com/watch?v=OBJE1sMyAK0" TargetMode="External"/><Relationship Id="rId1" Type="http://schemas.openxmlformats.org/officeDocument/2006/relationships/hyperlink" Target="https://www.youtube.com/watch?v=2xPKE0koJtc" TargetMode="External"/><Relationship Id="rId6" Type="http://schemas.openxmlformats.org/officeDocument/2006/relationships/hyperlink" Target="https://www.youtube.com/watch?v=J8JSbi1neO0" TargetMode="External"/><Relationship Id="rId11" Type="http://schemas.openxmlformats.org/officeDocument/2006/relationships/hyperlink" Target="https://www.youtube.com/watch?v=SJqIRlTQZbs" TargetMode="External"/><Relationship Id="rId5" Type="http://schemas.openxmlformats.org/officeDocument/2006/relationships/hyperlink" Target="https://www.youtube.com/watch?v=tcQjlQOA5dY" TargetMode="External"/><Relationship Id="rId15" Type="http://schemas.openxmlformats.org/officeDocument/2006/relationships/hyperlink" Target="https://www.youtube.com/watch?v=CY7C4zkMjkM" TargetMode="External"/><Relationship Id="rId10" Type="http://schemas.openxmlformats.org/officeDocument/2006/relationships/hyperlink" Target="https://www.youtube.com/watch?v=XHWHpGK7Kuk" TargetMode="External"/><Relationship Id="rId19" Type="http://schemas.openxmlformats.org/officeDocument/2006/relationships/hyperlink" Target="https://www.youtube.com/watch?v=qBYgdLqqltk" TargetMode="External"/><Relationship Id="rId4" Type="http://schemas.openxmlformats.org/officeDocument/2006/relationships/hyperlink" Target="https://www.youtube.com/watch?v=Q1LU2FdOCK4" TargetMode="External"/><Relationship Id="rId9" Type="http://schemas.openxmlformats.org/officeDocument/2006/relationships/hyperlink" Target="https://www.youtube.com/watch?v=Lhu2F-ZP-4A" TargetMode="External"/><Relationship Id="rId14" Type="http://schemas.openxmlformats.org/officeDocument/2006/relationships/hyperlink" Target="https://www.youtube.com/watch?v=05ijKPhSr-Y" TargetMode="External"/><Relationship Id="rId22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wvgkm5aV2oU" TargetMode="External"/><Relationship Id="rId2" Type="http://schemas.openxmlformats.org/officeDocument/2006/relationships/hyperlink" Target="https://www.youtube.com/watch?v=Qf5s4UfEgzA" TargetMode="External"/><Relationship Id="rId1" Type="http://schemas.openxmlformats.org/officeDocument/2006/relationships/hyperlink" Target="https://www.youtube.com/watch?v=TFUpxMegONg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wvgkm5aV2oU" TargetMode="External"/><Relationship Id="rId2" Type="http://schemas.openxmlformats.org/officeDocument/2006/relationships/hyperlink" Target="https://www.youtube.com/watch?v=Qf5s4UfEgzA" TargetMode="External"/><Relationship Id="rId1" Type="http://schemas.openxmlformats.org/officeDocument/2006/relationships/hyperlink" Target="https://www.youtube.com/watch?v=TFUpxMegONg" TargetMode="External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2B30A-52BD-4F9F-B3B5-46237F6955B5}">
  <dimension ref="A1:L13"/>
  <sheetViews>
    <sheetView workbookViewId="0">
      <selection activeCell="A16" sqref="A16"/>
    </sheetView>
  </sheetViews>
  <sheetFormatPr defaultRowHeight="14.4" x14ac:dyDescent="0.3"/>
  <cols>
    <col min="1" max="1" width="43.88671875" bestFit="1" customWidth="1"/>
    <col min="3" max="3" width="21.5546875" bestFit="1" customWidth="1"/>
    <col min="11" max="11" width="16.109375" bestFit="1" customWidth="1"/>
    <col min="12" max="12" width="10.5546875" bestFit="1" customWidth="1"/>
  </cols>
  <sheetData>
    <row r="1" spans="1:12" x14ac:dyDescent="0.3">
      <c r="A1" t="s">
        <v>202</v>
      </c>
      <c r="B1" t="s">
        <v>124</v>
      </c>
      <c r="C1" t="s">
        <v>88</v>
      </c>
      <c r="D1" t="s">
        <v>201</v>
      </c>
      <c r="E1" t="s">
        <v>51</v>
      </c>
      <c r="F1" t="s">
        <v>2</v>
      </c>
      <c r="G1" t="s">
        <v>3</v>
      </c>
      <c r="H1" t="s">
        <v>53</v>
      </c>
      <c r="J1" s="4" t="s">
        <v>201</v>
      </c>
      <c r="K1" s="4" t="s">
        <v>217</v>
      </c>
      <c r="L1" s="4" t="s">
        <v>75</v>
      </c>
    </row>
    <row r="2" spans="1:12" x14ac:dyDescent="0.3">
      <c r="A2" s="1" t="s">
        <v>204</v>
      </c>
      <c r="B2">
        <v>2009</v>
      </c>
      <c r="C2" t="s">
        <v>203</v>
      </c>
      <c r="D2" t="s">
        <v>127</v>
      </c>
      <c r="E2">
        <v>59159</v>
      </c>
      <c r="F2">
        <v>378</v>
      </c>
      <c r="G2">
        <v>56</v>
      </c>
      <c r="H2" s="7">
        <f>F2/(F2+G2)</f>
        <v>0.87096774193548387</v>
      </c>
      <c r="J2" s="4" t="s">
        <v>127</v>
      </c>
      <c r="K2" s="10">
        <f>AVERAGE(H2:H9)</f>
        <v>0.80531061433370144</v>
      </c>
      <c r="L2" s="4">
        <f>SUM(E2:E9)</f>
        <v>4318683</v>
      </c>
    </row>
    <row r="3" spans="1:12" x14ac:dyDescent="0.3">
      <c r="A3" s="1" t="s">
        <v>205</v>
      </c>
      <c r="B3">
        <v>2010</v>
      </c>
      <c r="C3" t="s">
        <v>203</v>
      </c>
      <c r="D3" t="s">
        <v>127</v>
      </c>
      <c r="E3">
        <v>562608</v>
      </c>
      <c r="F3">
        <v>2438</v>
      </c>
      <c r="G3">
        <v>772</v>
      </c>
      <c r="H3" s="7">
        <f t="shared" ref="H3:H13" si="0">F3/(F3+G3)</f>
        <v>0.75950155763239879</v>
      </c>
      <c r="J3" s="4" t="s">
        <v>176</v>
      </c>
      <c r="K3" s="10">
        <f>AVERAGE(H10:H13)</f>
        <v>0.94286241555650174</v>
      </c>
      <c r="L3" s="4">
        <f>SUM(E10:E13)</f>
        <v>919279</v>
      </c>
    </row>
    <row r="4" spans="1:12" x14ac:dyDescent="0.3">
      <c r="A4" s="1" t="s">
        <v>206</v>
      </c>
      <c r="B4">
        <v>2011</v>
      </c>
      <c r="C4" t="s">
        <v>203</v>
      </c>
      <c r="D4" t="s">
        <v>127</v>
      </c>
      <c r="E4">
        <v>955354</v>
      </c>
      <c r="F4">
        <v>5065</v>
      </c>
      <c r="G4">
        <v>1184</v>
      </c>
      <c r="H4" s="7">
        <f t="shared" si="0"/>
        <v>0.81052968474955989</v>
      </c>
    </row>
    <row r="5" spans="1:12" x14ac:dyDescent="0.3">
      <c r="A5" s="1" t="s">
        <v>207</v>
      </c>
      <c r="B5">
        <v>2012</v>
      </c>
      <c r="C5" t="s">
        <v>203</v>
      </c>
      <c r="D5" t="s">
        <v>127</v>
      </c>
      <c r="E5">
        <v>78909</v>
      </c>
      <c r="F5">
        <v>775</v>
      </c>
      <c r="G5">
        <v>360</v>
      </c>
      <c r="H5" s="7">
        <f t="shared" si="0"/>
        <v>0.68281938325991187</v>
      </c>
    </row>
    <row r="6" spans="1:12" x14ac:dyDescent="0.3">
      <c r="A6" s="1" t="s">
        <v>208</v>
      </c>
      <c r="B6">
        <v>2013</v>
      </c>
      <c r="C6" t="s">
        <v>203</v>
      </c>
      <c r="D6" t="s">
        <v>127</v>
      </c>
      <c r="E6">
        <v>88227</v>
      </c>
      <c r="F6">
        <v>482</v>
      </c>
      <c r="G6">
        <v>102</v>
      </c>
      <c r="H6" s="7">
        <f t="shared" si="0"/>
        <v>0.82534246575342463</v>
      </c>
    </row>
    <row r="7" spans="1:12" x14ac:dyDescent="0.3">
      <c r="A7" s="1" t="s">
        <v>210</v>
      </c>
      <c r="B7">
        <v>2014</v>
      </c>
      <c r="C7" t="s">
        <v>203</v>
      </c>
      <c r="D7" t="s">
        <v>127</v>
      </c>
      <c r="E7">
        <v>49815</v>
      </c>
      <c r="F7">
        <v>367</v>
      </c>
      <c r="G7">
        <v>115</v>
      </c>
      <c r="H7" s="7">
        <f t="shared" si="0"/>
        <v>0.7614107883817427</v>
      </c>
    </row>
    <row r="8" spans="1:12" x14ac:dyDescent="0.3">
      <c r="A8" s="1" t="s">
        <v>209</v>
      </c>
      <c r="B8">
        <v>2015</v>
      </c>
      <c r="C8" t="s">
        <v>203</v>
      </c>
      <c r="D8" t="s">
        <v>127</v>
      </c>
      <c r="E8">
        <v>2016788</v>
      </c>
      <c r="F8">
        <v>10644</v>
      </c>
      <c r="G8">
        <v>2244</v>
      </c>
      <c r="H8" s="7">
        <f t="shared" si="0"/>
        <v>0.82588454376163878</v>
      </c>
    </row>
    <row r="9" spans="1:12" x14ac:dyDescent="0.3">
      <c r="A9" s="1" t="s">
        <v>211</v>
      </c>
      <c r="B9">
        <v>2016</v>
      </c>
      <c r="C9" t="s">
        <v>203</v>
      </c>
      <c r="D9" t="s">
        <v>127</v>
      </c>
      <c r="E9">
        <v>507823</v>
      </c>
      <c r="F9">
        <v>4223</v>
      </c>
      <c r="G9">
        <v>438</v>
      </c>
      <c r="H9" s="7">
        <f t="shared" si="0"/>
        <v>0.90602874919545162</v>
      </c>
    </row>
    <row r="10" spans="1:12" x14ac:dyDescent="0.3">
      <c r="A10" s="1" t="s">
        <v>212</v>
      </c>
      <c r="B10">
        <v>2017</v>
      </c>
      <c r="C10" t="s">
        <v>213</v>
      </c>
      <c r="D10" t="s">
        <v>176</v>
      </c>
      <c r="E10">
        <v>333980</v>
      </c>
      <c r="F10">
        <v>6455</v>
      </c>
      <c r="G10">
        <v>419</v>
      </c>
      <c r="H10" s="7">
        <f t="shared" si="0"/>
        <v>0.93904567937154493</v>
      </c>
    </row>
    <row r="11" spans="1:12" x14ac:dyDescent="0.3">
      <c r="A11" s="1" t="s">
        <v>214</v>
      </c>
      <c r="B11">
        <v>2018</v>
      </c>
      <c r="C11" t="s">
        <v>213</v>
      </c>
      <c r="D11" t="s">
        <v>176</v>
      </c>
      <c r="E11">
        <v>223224</v>
      </c>
      <c r="F11">
        <v>4985</v>
      </c>
      <c r="G11">
        <v>363</v>
      </c>
      <c r="H11" s="7">
        <f t="shared" si="0"/>
        <v>0.93212415856394915</v>
      </c>
    </row>
    <row r="12" spans="1:12" x14ac:dyDescent="0.3">
      <c r="A12" s="1" t="s">
        <v>215</v>
      </c>
      <c r="B12">
        <v>2019</v>
      </c>
      <c r="C12" t="s">
        <v>213</v>
      </c>
      <c r="D12" t="s">
        <v>176</v>
      </c>
      <c r="E12">
        <v>211062</v>
      </c>
      <c r="F12">
        <v>6671</v>
      </c>
      <c r="G12">
        <v>399</v>
      </c>
      <c r="H12" s="7">
        <f t="shared" si="0"/>
        <v>0.94356435643564351</v>
      </c>
    </row>
    <row r="13" spans="1:12" x14ac:dyDescent="0.3">
      <c r="A13" s="1" t="s">
        <v>216</v>
      </c>
      <c r="B13">
        <v>2020</v>
      </c>
      <c r="C13" t="s">
        <v>213</v>
      </c>
      <c r="D13" t="s">
        <v>176</v>
      </c>
      <c r="E13">
        <v>151013</v>
      </c>
      <c r="F13">
        <v>6012</v>
      </c>
      <c r="G13">
        <v>272</v>
      </c>
      <c r="H13" s="7">
        <f t="shared" si="0"/>
        <v>0.95671546785486949</v>
      </c>
    </row>
  </sheetData>
  <hyperlinks>
    <hyperlink ref="A2" r:id="rId1" xr:uid="{016E723C-795B-4706-8586-4EA11B89DBD1}"/>
    <hyperlink ref="A3" r:id="rId2" xr:uid="{855CD138-A259-4300-B8C7-C0B05E51FCDA}"/>
    <hyperlink ref="A4" r:id="rId3" xr:uid="{7996F6BF-8119-4EA8-9CC4-E864332478F3}"/>
    <hyperlink ref="A5" r:id="rId4" xr:uid="{52685B02-7DC1-45C8-8E5C-176744499CF0}"/>
    <hyperlink ref="A6" r:id="rId5" xr:uid="{6ECA291C-896F-4517-B36E-9D857C2DD66E}"/>
    <hyperlink ref="A8" r:id="rId6" xr:uid="{BBF61175-B500-4439-83EE-0C65D7ABF3E3}"/>
    <hyperlink ref="A7" r:id="rId7" xr:uid="{3440B092-8A48-4464-B8B0-BD998EB516D8}"/>
    <hyperlink ref="A9" r:id="rId8" xr:uid="{16F231BC-1C9E-4CA0-94D4-A511E2716784}"/>
    <hyperlink ref="A10" r:id="rId9" xr:uid="{74010A40-059E-492F-8DB1-E07001F5E4E6}"/>
    <hyperlink ref="A11" r:id="rId10" xr:uid="{2C5A32D3-9C1F-4C71-A91E-282327583B63}"/>
    <hyperlink ref="A12" r:id="rId11" xr:uid="{AB3EAC98-3B28-41B4-B6E4-7F35FB830F42}"/>
    <hyperlink ref="A13" r:id="rId12" xr:uid="{E668CCED-5DA7-4FA6-991F-167AD8A5FAE9}"/>
  </hyperlinks>
  <pageMargins left="0.7" right="0.7" top="0.75" bottom="0.75" header="0.3" footer="0.3"/>
  <pageSetup orientation="portrait" horizontalDpi="4294967293" verticalDpi="0" r:id="rId13"/>
  <ignoredErrors>
    <ignoredError sqref="L2:L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81D9-CC67-4FFB-9478-6A490AF3E075}">
  <dimension ref="A1:P82"/>
  <sheetViews>
    <sheetView topLeftCell="D1" workbookViewId="0">
      <selection activeCell="J4" sqref="J4"/>
    </sheetView>
  </sheetViews>
  <sheetFormatPr defaultRowHeight="14.4" x14ac:dyDescent="0.3"/>
  <cols>
    <col min="1" max="1" width="45.109375" bestFit="1" customWidth="1"/>
    <col min="2" max="2" width="32.6640625" bestFit="1" customWidth="1"/>
    <col min="3" max="3" width="85.33203125" bestFit="1" customWidth="1"/>
    <col min="10" max="10" width="10.5546875" bestFit="1" customWidth="1"/>
    <col min="11" max="11" width="14.5546875" bestFit="1" customWidth="1"/>
    <col min="15" max="15" width="10.5546875" bestFit="1" customWidth="1"/>
    <col min="16" max="16" width="14.5546875" bestFit="1" customWidth="1"/>
  </cols>
  <sheetData>
    <row r="1" spans="1:16" x14ac:dyDescent="0.3">
      <c r="A1" t="s">
        <v>202</v>
      </c>
      <c r="B1" t="s">
        <v>88</v>
      </c>
      <c r="C1" t="s">
        <v>55</v>
      </c>
      <c r="D1" t="s">
        <v>51</v>
      </c>
      <c r="E1" t="s">
        <v>2</v>
      </c>
      <c r="F1" t="s">
        <v>3</v>
      </c>
      <c r="H1" s="4" t="s">
        <v>124</v>
      </c>
      <c r="I1" s="4" t="s">
        <v>125</v>
      </c>
      <c r="J1" s="4" t="s">
        <v>75</v>
      </c>
      <c r="K1" s="4" t="s">
        <v>130</v>
      </c>
      <c r="M1" s="4" t="s">
        <v>124</v>
      </c>
      <c r="N1" s="4" t="s">
        <v>126</v>
      </c>
      <c r="O1" s="4" t="s">
        <v>75</v>
      </c>
      <c r="P1" s="4" t="s">
        <v>130</v>
      </c>
    </row>
    <row r="2" spans="1:16" x14ac:dyDescent="0.3">
      <c r="A2" s="1" t="s">
        <v>81</v>
      </c>
      <c r="B2" t="s">
        <v>85</v>
      </c>
      <c r="C2" t="s">
        <v>86</v>
      </c>
      <c r="D2">
        <v>2164222</v>
      </c>
      <c r="E2">
        <v>8894</v>
      </c>
      <c r="F2">
        <v>1403</v>
      </c>
      <c r="H2" s="4">
        <v>2008</v>
      </c>
      <c r="I2" s="4" t="s">
        <v>127</v>
      </c>
      <c r="J2" s="4">
        <f>SUM(D2:D5)</f>
        <v>5304177</v>
      </c>
      <c r="K2" s="8">
        <f>(SUM(E2:E5))/SUM(E2:F5)</f>
        <v>0.88964639204895479</v>
      </c>
      <c r="M2" s="4">
        <v>2008</v>
      </c>
      <c r="N2" s="4" t="s">
        <v>128</v>
      </c>
      <c r="O2" s="4">
        <f>SUM(D16:D29)</f>
        <v>379230</v>
      </c>
      <c r="P2" s="6">
        <f>SUM(E16:E29)/SUM(E16:F29)</f>
        <v>0.44249201277955269</v>
      </c>
    </row>
    <row r="3" spans="1:16" x14ac:dyDescent="0.3">
      <c r="A3" s="1" t="s">
        <v>82</v>
      </c>
      <c r="B3" t="s">
        <v>87</v>
      </c>
      <c r="C3" t="s">
        <v>89</v>
      </c>
      <c r="D3">
        <v>1262097</v>
      </c>
      <c r="E3">
        <v>4519</v>
      </c>
      <c r="F3">
        <v>422</v>
      </c>
      <c r="H3" s="4">
        <v>2012</v>
      </c>
      <c r="I3" s="4" t="s">
        <v>127</v>
      </c>
      <c r="J3" s="4">
        <f>SUM(D7:D14)</f>
        <v>3121334</v>
      </c>
      <c r="K3" s="8">
        <f>(SUM(E7:E14))/SUM(E7:F14)</f>
        <v>0.8564610744705532</v>
      </c>
      <c r="M3" s="4">
        <v>2012</v>
      </c>
      <c r="N3" s="4" t="s">
        <v>129</v>
      </c>
      <c r="O3" s="4">
        <f>SUM(D31:D42)</f>
        <v>1294658</v>
      </c>
      <c r="P3" s="6">
        <f>(SUM(E31:E42))/SUM(E31:F42)</f>
        <v>0.32271098891943678</v>
      </c>
    </row>
    <row r="4" spans="1:16" x14ac:dyDescent="0.3">
      <c r="A4" s="1" t="s">
        <v>83</v>
      </c>
      <c r="B4" t="s">
        <v>87</v>
      </c>
      <c r="C4" t="s">
        <v>89</v>
      </c>
      <c r="D4">
        <v>836364</v>
      </c>
      <c r="E4">
        <v>5471</v>
      </c>
      <c r="F4">
        <v>486</v>
      </c>
      <c r="H4" s="4">
        <v>2016</v>
      </c>
      <c r="I4" s="4" t="s">
        <v>176</v>
      </c>
      <c r="J4" s="4">
        <f>SUM(D64:D82)</f>
        <v>4979111</v>
      </c>
      <c r="K4" s="6">
        <f>(SUM(E64:E82))/SUM(E64:F82)</f>
        <v>0.6271400142794209</v>
      </c>
      <c r="M4" s="4">
        <v>2016</v>
      </c>
      <c r="N4" s="4" t="s">
        <v>177</v>
      </c>
      <c r="O4" s="4">
        <f>SUM(D44:D61)</f>
        <v>3107138</v>
      </c>
      <c r="P4" s="6">
        <f>(SUM(E44:E61))/SUM(E44:F61)</f>
        <v>0.4273289712360715</v>
      </c>
    </row>
    <row r="5" spans="1:16" x14ac:dyDescent="0.3">
      <c r="A5" s="1" t="s">
        <v>84</v>
      </c>
      <c r="B5" t="s">
        <v>16</v>
      </c>
      <c r="C5" t="s">
        <v>90</v>
      </c>
      <c r="D5">
        <v>1041494</v>
      </c>
      <c r="E5">
        <v>2778</v>
      </c>
      <c r="F5">
        <v>376</v>
      </c>
    </row>
    <row r="7" spans="1:16" x14ac:dyDescent="0.3">
      <c r="A7" s="1" t="s">
        <v>91</v>
      </c>
      <c r="B7" t="s">
        <v>12</v>
      </c>
      <c r="C7" t="s">
        <v>92</v>
      </c>
      <c r="D7">
        <v>1275071</v>
      </c>
      <c r="E7">
        <v>11630</v>
      </c>
      <c r="F7">
        <v>2172</v>
      </c>
    </row>
    <row r="8" spans="1:16" x14ac:dyDescent="0.3">
      <c r="A8" s="1" t="s">
        <v>93</v>
      </c>
      <c r="B8" t="s">
        <v>94</v>
      </c>
      <c r="C8" t="s">
        <v>95</v>
      </c>
      <c r="D8">
        <v>114365</v>
      </c>
      <c r="E8">
        <v>584</v>
      </c>
      <c r="F8">
        <v>82</v>
      </c>
    </row>
    <row r="9" spans="1:16" x14ac:dyDescent="0.3">
      <c r="A9" s="1" t="s">
        <v>96</v>
      </c>
      <c r="B9" t="s">
        <v>85</v>
      </c>
      <c r="C9" t="s">
        <v>97</v>
      </c>
      <c r="D9">
        <v>604461</v>
      </c>
      <c r="E9">
        <v>3992</v>
      </c>
      <c r="F9">
        <v>621</v>
      </c>
    </row>
    <row r="10" spans="1:16" x14ac:dyDescent="0.3">
      <c r="A10" s="1" t="s">
        <v>98</v>
      </c>
      <c r="B10" t="s">
        <v>87</v>
      </c>
      <c r="C10" t="s">
        <v>99</v>
      </c>
      <c r="D10">
        <v>1014713</v>
      </c>
      <c r="E10">
        <v>8789</v>
      </c>
      <c r="F10">
        <v>1346</v>
      </c>
    </row>
    <row r="11" spans="1:16" x14ac:dyDescent="0.3">
      <c r="A11" s="1" t="s">
        <v>100</v>
      </c>
      <c r="B11" t="s">
        <v>44</v>
      </c>
      <c r="C11" t="s">
        <v>101</v>
      </c>
      <c r="D11">
        <v>18687</v>
      </c>
      <c r="E11">
        <v>173</v>
      </c>
      <c r="F11">
        <v>23</v>
      </c>
    </row>
    <row r="12" spans="1:16" x14ac:dyDescent="0.3">
      <c r="A12" s="1" t="s">
        <v>102</v>
      </c>
      <c r="B12" t="s">
        <v>103</v>
      </c>
      <c r="C12" t="s">
        <v>104</v>
      </c>
      <c r="D12">
        <v>681</v>
      </c>
      <c r="E12">
        <v>4</v>
      </c>
      <c r="F12">
        <v>0</v>
      </c>
    </row>
    <row r="13" spans="1:16" x14ac:dyDescent="0.3">
      <c r="A13" s="1" t="s">
        <v>105</v>
      </c>
      <c r="B13" t="s">
        <v>106</v>
      </c>
      <c r="C13" t="s">
        <v>107</v>
      </c>
      <c r="D13">
        <v>42632</v>
      </c>
      <c r="E13">
        <v>336</v>
      </c>
      <c r="F13">
        <v>34</v>
      </c>
    </row>
    <row r="14" spans="1:16" x14ac:dyDescent="0.3">
      <c r="A14" s="1" t="s">
        <v>108</v>
      </c>
      <c r="B14" t="s">
        <v>109</v>
      </c>
      <c r="C14" t="s">
        <v>110</v>
      </c>
      <c r="D14">
        <v>50724</v>
      </c>
      <c r="E14">
        <v>334</v>
      </c>
      <c r="F14">
        <v>53</v>
      </c>
    </row>
    <row r="16" spans="1:16" x14ac:dyDescent="0.3">
      <c r="A16" s="1" t="s">
        <v>111</v>
      </c>
      <c r="B16" t="s">
        <v>85</v>
      </c>
      <c r="C16" t="s">
        <v>112</v>
      </c>
      <c r="D16">
        <v>349837</v>
      </c>
      <c r="E16">
        <v>1010</v>
      </c>
      <c r="F16">
        <v>1339</v>
      </c>
    </row>
    <row r="17" spans="1:6" x14ac:dyDescent="0.3">
      <c r="A17" s="1" t="s">
        <v>239</v>
      </c>
      <c r="B17" t="s">
        <v>240</v>
      </c>
      <c r="C17" t="s">
        <v>241</v>
      </c>
      <c r="D17">
        <v>1229</v>
      </c>
      <c r="E17">
        <v>2</v>
      </c>
      <c r="F17">
        <v>4</v>
      </c>
    </row>
    <row r="18" spans="1:6" x14ac:dyDescent="0.3">
      <c r="A18" s="1" t="s">
        <v>242</v>
      </c>
      <c r="B18" t="s">
        <v>240</v>
      </c>
      <c r="C18" t="s">
        <v>243</v>
      </c>
      <c r="D18">
        <v>746</v>
      </c>
      <c r="E18">
        <v>3</v>
      </c>
      <c r="F18">
        <v>2</v>
      </c>
    </row>
    <row r="19" spans="1:6" x14ac:dyDescent="0.3">
      <c r="A19" s="1" t="s">
        <v>244</v>
      </c>
      <c r="B19" t="s">
        <v>240</v>
      </c>
      <c r="C19" t="s">
        <v>245</v>
      </c>
      <c r="D19">
        <v>473</v>
      </c>
      <c r="E19">
        <v>1</v>
      </c>
      <c r="F19">
        <v>0</v>
      </c>
    </row>
    <row r="20" spans="1:6" x14ac:dyDescent="0.3">
      <c r="A20" s="1" t="s">
        <v>246</v>
      </c>
      <c r="B20" t="s">
        <v>240</v>
      </c>
      <c r="C20" t="s">
        <v>247</v>
      </c>
      <c r="D20">
        <v>1130</v>
      </c>
      <c r="E20">
        <v>2</v>
      </c>
      <c r="F20">
        <v>0</v>
      </c>
    </row>
    <row r="21" spans="1:6" x14ac:dyDescent="0.3">
      <c r="A21" s="1" t="s">
        <v>248</v>
      </c>
      <c r="B21" t="s">
        <v>240</v>
      </c>
      <c r="C21" t="s">
        <v>249</v>
      </c>
      <c r="D21">
        <v>430</v>
      </c>
      <c r="E21">
        <v>0</v>
      </c>
      <c r="F21">
        <v>0</v>
      </c>
    </row>
    <row r="22" spans="1:6" x14ac:dyDescent="0.3">
      <c r="A22" s="1" t="s">
        <v>250</v>
      </c>
      <c r="B22" t="s">
        <v>240</v>
      </c>
      <c r="C22" t="s">
        <v>251</v>
      </c>
      <c r="D22">
        <v>914</v>
      </c>
      <c r="E22">
        <v>4</v>
      </c>
      <c r="F22">
        <v>1</v>
      </c>
    </row>
    <row r="23" spans="1:6" x14ac:dyDescent="0.3">
      <c r="A23" s="1" t="s">
        <v>252</v>
      </c>
      <c r="B23" t="s">
        <v>240</v>
      </c>
      <c r="C23" t="s">
        <v>253</v>
      </c>
      <c r="D23">
        <v>884</v>
      </c>
      <c r="E23">
        <v>1</v>
      </c>
      <c r="F23">
        <v>1</v>
      </c>
    </row>
    <row r="24" spans="1:6" x14ac:dyDescent="0.3">
      <c r="A24" s="1" t="s">
        <v>254</v>
      </c>
      <c r="B24" t="s">
        <v>255</v>
      </c>
      <c r="C24" t="s">
        <v>256</v>
      </c>
      <c r="D24">
        <v>6068</v>
      </c>
      <c r="E24">
        <v>14</v>
      </c>
      <c r="F24">
        <v>16</v>
      </c>
    </row>
    <row r="25" spans="1:6" x14ac:dyDescent="0.3">
      <c r="A25" s="1" t="s">
        <v>257</v>
      </c>
      <c r="B25" t="s">
        <v>255</v>
      </c>
      <c r="C25" t="s">
        <v>258</v>
      </c>
      <c r="D25">
        <v>3113</v>
      </c>
      <c r="E25">
        <v>11</v>
      </c>
      <c r="F25">
        <v>8</v>
      </c>
    </row>
    <row r="26" spans="1:6" x14ac:dyDescent="0.3">
      <c r="A26" s="1" t="s">
        <v>259</v>
      </c>
      <c r="B26" t="s">
        <v>255</v>
      </c>
      <c r="C26" t="s">
        <v>260</v>
      </c>
      <c r="D26">
        <v>2688</v>
      </c>
      <c r="E26">
        <v>9</v>
      </c>
      <c r="F26">
        <v>7</v>
      </c>
    </row>
    <row r="27" spans="1:6" x14ac:dyDescent="0.3">
      <c r="A27" s="1" t="s">
        <v>261</v>
      </c>
      <c r="B27" t="s">
        <v>255</v>
      </c>
      <c r="C27" t="s">
        <v>262</v>
      </c>
      <c r="D27">
        <v>1662</v>
      </c>
      <c r="E27">
        <v>11</v>
      </c>
      <c r="F27">
        <v>6</v>
      </c>
    </row>
    <row r="28" spans="1:6" x14ac:dyDescent="0.3">
      <c r="A28" s="1" t="s">
        <v>263</v>
      </c>
      <c r="B28" t="s">
        <v>255</v>
      </c>
      <c r="C28" t="s">
        <v>264</v>
      </c>
      <c r="D28">
        <v>3817</v>
      </c>
      <c r="E28">
        <v>7</v>
      </c>
      <c r="F28">
        <v>3</v>
      </c>
    </row>
    <row r="29" spans="1:6" x14ac:dyDescent="0.3">
      <c r="A29" s="1" t="s">
        <v>265</v>
      </c>
      <c r="B29" t="s">
        <v>255</v>
      </c>
      <c r="C29" t="s">
        <v>266</v>
      </c>
      <c r="D29">
        <v>6239</v>
      </c>
      <c r="E29">
        <v>33</v>
      </c>
      <c r="F29">
        <v>9</v>
      </c>
    </row>
    <row r="30" spans="1:6" x14ac:dyDescent="0.3">
      <c r="A30" s="1"/>
    </row>
    <row r="31" spans="1:6" x14ac:dyDescent="0.3">
      <c r="A31" s="1" t="s">
        <v>113</v>
      </c>
      <c r="B31" t="s">
        <v>12</v>
      </c>
      <c r="C31" t="s">
        <v>114</v>
      </c>
      <c r="D31">
        <v>524624</v>
      </c>
      <c r="E31">
        <v>3274</v>
      </c>
      <c r="F31">
        <v>9091</v>
      </c>
    </row>
    <row r="32" spans="1:6" x14ac:dyDescent="0.3">
      <c r="A32" s="1" t="s">
        <v>115</v>
      </c>
      <c r="B32" t="s">
        <v>109</v>
      </c>
      <c r="C32" t="s">
        <v>116</v>
      </c>
      <c r="D32">
        <v>49932</v>
      </c>
      <c r="E32">
        <v>273</v>
      </c>
      <c r="F32">
        <v>224</v>
      </c>
    </row>
    <row r="33" spans="1:6" x14ac:dyDescent="0.3">
      <c r="A33" s="1" t="s">
        <v>117</v>
      </c>
      <c r="B33" t="s">
        <v>94</v>
      </c>
      <c r="C33" t="s">
        <v>118</v>
      </c>
      <c r="D33">
        <v>40495</v>
      </c>
      <c r="E33">
        <v>200</v>
      </c>
      <c r="F33">
        <v>513</v>
      </c>
    </row>
    <row r="34" spans="1:6" x14ac:dyDescent="0.3">
      <c r="A34" s="1" t="s">
        <v>119</v>
      </c>
      <c r="B34" t="s">
        <v>120</v>
      </c>
      <c r="C34" t="s">
        <v>121</v>
      </c>
      <c r="D34">
        <v>260</v>
      </c>
      <c r="E34">
        <v>0</v>
      </c>
      <c r="F34">
        <v>0</v>
      </c>
    </row>
    <row r="35" spans="1:6" x14ac:dyDescent="0.3">
      <c r="A35" s="1" t="s">
        <v>122</v>
      </c>
      <c r="B35" t="s">
        <v>85</v>
      </c>
      <c r="C35" t="s">
        <v>123</v>
      </c>
      <c r="D35">
        <v>663632</v>
      </c>
      <c r="E35">
        <v>3918</v>
      </c>
      <c r="F35">
        <v>6394</v>
      </c>
    </row>
    <row r="36" spans="1:6" x14ac:dyDescent="0.3">
      <c r="A36" s="1" t="s">
        <v>307</v>
      </c>
      <c r="B36" t="s">
        <v>308</v>
      </c>
      <c r="C36" t="s">
        <v>309</v>
      </c>
      <c r="D36">
        <v>368</v>
      </c>
      <c r="E36">
        <v>3</v>
      </c>
      <c r="F36">
        <v>3</v>
      </c>
    </row>
    <row r="37" spans="1:6" x14ac:dyDescent="0.3">
      <c r="A37" s="1" t="s">
        <v>310</v>
      </c>
      <c r="B37" t="s">
        <v>275</v>
      </c>
      <c r="C37" t="s">
        <v>311</v>
      </c>
      <c r="D37">
        <v>121</v>
      </c>
      <c r="E37">
        <v>0</v>
      </c>
      <c r="F37">
        <v>0</v>
      </c>
    </row>
    <row r="38" spans="1:6" x14ac:dyDescent="0.3">
      <c r="A38" s="1" t="s">
        <v>313</v>
      </c>
      <c r="B38" t="s">
        <v>312</v>
      </c>
      <c r="C38" t="s">
        <v>314</v>
      </c>
      <c r="D38">
        <v>1604</v>
      </c>
      <c r="E38">
        <v>7</v>
      </c>
      <c r="F38">
        <v>3</v>
      </c>
    </row>
    <row r="39" spans="1:6" x14ac:dyDescent="0.3">
      <c r="A39" s="1" t="s">
        <v>315</v>
      </c>
      <c r="B39" t="s">
        <v>316</v>
      </c>
      <c r="C39" t="s">
        <v>317</v>
      </c>
      <c r="D39">
        <v>1078</v>
      </c>
      <c r="E39">
        <v>1</v>
      </c>
      <c r="F39">
        <v>2</v>
      </c>
    </row>
    <row r="40" spans="1:6" x14ac:dyDescent="0.3">
      <c r="A40" s="1" t="s">
        <v>318</v>
      </c>
      <c r="B40" t="s">
        <v>319</v>
      </c>
      <c r="C40" t="s">
        <v>320</v>
      </c>
      <c r="D40">
        <v>4450</v>
      </c>
      <c r="E40">
        <v>27</v>
      </c>
      <c r="F40">
        <v>8</v>
      </c>
    </row>
    <row r="41" spans="1:6" x14ac:dyDescent="0.3">
      <c r="A41" s="1" t="s">
        <v>321</v>
      </c>
      <c r="B41" t="s">
        <v>323</v>
      </c>
      <c r="C41" t="s">
        <v>322</v>
      </c>
      <c r="D41">
        <v>6088</v>
      </c>
      <c r="E41">
        <v>44</v>
      </c>
      <c r="F41">
        <v>21</v>
      </c>
    </row>
    <row r="42" spans="1:6" x14ac:dyDescent="0.3">
      <c r="A42" s="1" t="s">
        <v>324</v>
      </c>
      <c r="B42" t="s">
        <v>325</v>
      </c>
      <c r="C42" t="s">
        <v>326</v>
      </c>
      <c r="D42">
        <v>2006</v>
      </c>
      <c r="E42">
        <v>0</v>
      </c>
      <c r="F42">
        <v>0</v>
      </c>
    </row>
    <row r="43" spans="1:6" x14ac:dyDescent="0.3">
      <c r="A43" s="1"/>
    </row>
    <row r="44" spans="1:6" x14ac:dyDescent="0.3">
      <c r="A44" s="1" t="s">
        <v>131</v>
      </c>
      <c r="B44" t="s">
        <v>109</v>
      </c>
      <c r="C44" t="s">
        <v>132</v>
      </c>
      <c r="D44">
        <v>1928616</v>
      </c>
      <c r="E44">
        <v>16233</v>
      </c>
      <c r="F44">
        <v>24992</v>
      </c>
    </row>
    <row r="45" spans="1:6" x14ac:dyDescent="0.3">
      <c r="A45" s="1" t="s">
        <v>133</v>
      </c>
      <c r="B45" t="s">
        <v>32</v>
      </c>
      <c r="C45" t="s">
        <v>134</v>
      </c>
      <c r="D45">
        <v>636114</v>
      </c>
      <c r="E45">
        <v>3778</v>
      </c>
      <c r="F45">
        <v>2242</v>
      </c>
    </row>
    <row r="46" spans="1:6" x14ac:dyDescent="0.3">
      <c r="A46" s="1" t="s">
        <v>135</v>
      </c>
      <c r="B46" t="s">
        <v>12</v>
      </c>
      <c r="C46" t="s">
        <v>136</v>
      </c>
      <c r="D46">
        <v>54739</v>
      </c>
      <c r="E46">
        <v>620</v>
      </c>
      <c r="F46">
        <v>513</v>
      </c>
    </row>
    <row r="47" spans="1:6" x14ac:dyDescent="0.3">
      <c r="A47" s="1" t="s">
        <v>137</v>
      </c>
      <c r="B47" t="s">
        <v>18</v>
      </c>
      <c r="C47" t="s">
        <v>138</v>
      </c>
      <c r="D47">
        <v>114750</v>
      </c>
      <c r="E47">
        <v>1068</v>
      </c>
      <c r="F47">
        <v>617</v>
      </c>
    </row>
    <row r="48" spans="1:6" x14ac:dyDescent="0.3">
      <c r="A48" s="1" t="s">
        <v>139</v>
      </c>
      <c r="B48" t="s">
        <v>140</v>
      </c>
      <c r="C48" t="s">
        <v>141</v>
      </c>
      <c r="D48">
        <v>79228</v>
      </c>
      <c r="E48">
        <v>1975</v>
      </c>
      <c r="F48">
        <v>3057</v>
      </c>
    </row>
    <row r="49" spans="1:6" x14ac:dyDescent="0.3">
      <c r="A49" s="1" t="s">
        <v>142</v>
      </c>
      <c r="B49" t="s">
        <v>143</v>
      </c>
      <c r="C49" t="s">
        <v>144</v>
      </c>
      <c r="D49">
        <v>3771</v>
      </c>
      <c r="E49">
        <v>0</v>
      </c>
      <c r="F49">
        <v>0</v>
      </c>
    </row>
    <row r="50" spans="1:6" x14ac:dyDescent="0.3">
      <c r="A50" s="1" t="s">
        <v>145</v>
      </c>
      <c r="B50" t="s">
        <v>28</v>
      </c>
      <c r="C50" t="s">
        <v>146</v>
      </c>
      <c r="D50">
        <v>30117</v>
      </c>
      <c r="E50">
        <v>312</v>
      </c>
      <c r="F50">
        <v>473</v>
      </c>
    </row>
    <row r="51" spans="1:6" x14ac:dyDescent="0.3">
      <c r="A51" s="1" t="s">
        <v>147</v>
      </c>
      <c r="B51" t="s">
        <v>106</v>
      </c>
      <c r="C51" t="s">
        <v>148</v>
      </c>
      <c r="D51">
        <v>205377</v>
      </c>
      <c r="E51">
        <v>1851</v>
      </c>
      <c r="F51">
        <v>2146</v>
      </c>
    </row>
    <row r="52" spans="1:6" x14ac:dyDescent="0.3">
      <c r="A52" s="1" t="s">
        <v>149</v>
      </c>
      <c r="B52" t="s">
        <v>85</v>
      </c>
      <c r="C52" t="s">
        <v>150</v>
      </c>
      <c r="D52">
        <v>11675</v>
      </c>
      <c r="E52">
        <v>136</v>
      </c>
      <c r="F52">
        <v>130</v>
      </c>
    </row>
    <row r="53" spans="1:6" x14ac:dyDescent="0.3">
      <c r="A53" s="1" t="s">
        <v>151</v>
      </c>
      <c r="B53" t="s">
        <v>14</v>
      </c>
      <c r="C53" t="s">
        <v>152</v>
      </c>
      <c r="D53">
        <v>7467</v>
      </c>
      <c r="E53">
        <v>99</v>
      </c>
      <c r="F53">
        <v>76</v>
      </c>
    </row>
    <row r="54" spans="1:6" x14ac:dyDescent="0.3">
      <c r="A54" s="1" t="s">
        <v>285</v>
      </c>
      <c r="B54" t="s">
        <v>286</v>
      </c>
      <c r="C54" t="s">
        <v>287</v>
      </c>
      <c r="D54">
        <v>186</v>
      </c>
      <c r="E54">
        <v>3</v>
      </c>
      <c r="F54">
        <v>4</v>
      </c>
    </row>
    <row r="55" spans="1:6" x14ac:dyDescent="0.3">
      <c r="A55" s="1" t="s">
        <v>290</v>
      </c>
      <c r="B55" t="s">
        <v>291</v>
      </c>
      <c r="C55" t="s">
        <v>292</v>
      </c>
      <c r="D55">
        <v>5316</v>
      </c>
      <c r="E55">
        <v>45</v>
      </c>
      <c r="F55">
        <v>52</v>
      </c>
    </row>
    <row r="56" spans="1:6" x14ac:dyDescent="0.3">
      <c r="A56" s="1" t="s">
        <v>293</v>
      </c>
      <c r="B56" t="s">
        <v>294</v>
      </c>
      <c r="C56" t="s">
        <v>295</v>
      </c>
      <c r="D56">
        <v>1244</v>
      </c>
      <c r="E56">
        <v>21</v>
      </c>
      <c r="F56">
        <v>18</v>
      </c>
    </row>
    <row r="57" spans="1:6" x14ac:dyDescent="0.3">
      <c r="A57" s="1" t="s">
        <v>296</v>
      </c>
      <c r="B57" t="s">
        <v>297</v>
      </c>
      <c r="C57" t="s">
        <v>298</v>
      </c>
      <c r="D57">
        <v>212</v>
      </c>
      <c r="E57">
        <v>0</v>
      </c>
      <c r="F57">
        <v>0</v>
      </c>
    </row>
    <row r="58" spans="1:6" x14ac:dyDescent="0.3">
      <c r="A58" s="1" t="s">
        <v>299</v>
      </c>
      <c r="B58" t="s">
        <v>4</v>
      </c>
      <c r="C58" t="s">
        <v>300</v>
      </c>
      <c r="D58">
        <v>6103</v>
      </c>
      <c r="E58">
        <v>57</v>
      </c>
      <c r="F58">
        <v>294</v>
      </c>
    </row>
    <row r="59" spans="1:6" x14ac:dyDescent="0.3">
      <c r="A59" s="1" t="s">
        <v>301</v>
      </c>
      <c r="B59" t="s">
        <v>4</v>
      </c>
      <c r="C59" t="s">
        <v>302</v>
      </c>
      <c r="D59">
        <v>3221</v>
      </c>
      <c r="E59">
        <v>21</v>
      </c>
      <c r="F59">
        <v>154</v>
      </c>
    </row>
    <row r="60" spans="1:6" x14ac:dyDescent="0.3">
      <c r="A60" s="1" t="s">
        <v>303</v>
      </c>
      <c r="B60" t="s">
        <v>4</v>
      </c>
      <c r="C60" t="s">
        <v>304</v>
      </c>
      <c r="D60">
        <v>3095</v>
      </c>
      <c r="E60">
        <v>14</v>
      </c>
      <c r="F60">
        <v>162</v>
      </c>
    </row>
    <row r="61" spans="1:6" x14ac:dyDescent="0.3">
      <c r="A61" s="1" t="s">
        <v>305</v>
      </c>
      <c r="B61" t="s">
        <v>4</v>
      </c>
      <c r="C61" t="s">
        <v>306</v>
      </c>
      <c r="D61">
        <v>15907</v>
      </c>
      <c r="E61">
        <v>152</v>
      </c>
      <c r="F61">
        <v>429</v>
      </c>
    </row>
    <row r="62" spans="1:6" x14ac:dyDescent="0.3">
      <c r="A62" s="1"/>
    </row>
    <row r="64" spans="1:6" x14ac:dyDescent="0.3">
      <c r="A64" s="1" t="s">
        <v>153</v>
      </c>
      <c r="B64" t="s">
        <v>154</v>
      </c>
      <c r="C64" t="s">
        <v>155</v>
      </c>
      <c r="D64">
        <v>7905</v>
      </c>
      <c r="E64">
        <v>213</v>
      </c>
      <c r="F64">
        <v>110</v>
      </c>
    </row>
    <row r="65" spans="1:6" x14ac:dyDescent="0.3">
      <c r="A65" s="1" t="s">
        <v>156</v>
      </c>
      <c r="B65" t="s">
        <v>28</v>
      </c>
      <c r="C65" t="s">
        <v>157</v>
      </c>
      <c r="D65">
        <v>47239</v>
      </c>
      <c r="E65">
        <v>390</v>
      </c>
      <c r="F65">
        <v>151</v>
      </c>
    </row>
    <row r="66" spans="1:6" x14ac:dyDescent="0.3">
      <c r="A66" s="1" t="s">
        <v>158</v>
      </c>
      <c r="B66" t="s">
        <v>18</v>
      </c>
      <c r="C66" t="s">
        <v>159</v>
      </c>
      <c r="D66">
        <v>14661</v>
      </c>
      <c r="E66">
        <v>202</v>
      </c>
      <c r="F66">
        <v>41</v>
      </c>
    </row>
    <row r="67" spans="1:6" x14ac:dyDescent="0.3">
      <c r="A67" s="1" t="s">
        <v>160</v>
      </c>
      <c r="B67" t="s">
        <v>161</v>
      </c>
      <c r="C67" t="s">
        <v>154</v>
      </c>
      <c r="D67">
        <v>2904481</v>
      </c>
      <c r="E67">
        <v>21858</v>
      </c>
      <c r="F67">
        <v>12600</v>
      </c>
    </row>
    <row r="68" spans="1:6" x14ac:dyDescent="0.3">
      <c r="A68" s="1" t="s">
        <v>162</v>
      </c>
      <c r="B68" t="s">
        <v>12</v>
      </c>
      <c r="C68" t="s">
        <v>163</v>
      </c>
      <c r="D68">
        <v>40462</v>
      </c>
      <c r="E68">
        <v>561</v>
      </c>
      <c r="F68">
        <v>252</v>
      </c>
    </row>
    <row r="69" spans="1:6" x14ac:dyDescent="0.3">
      <c r="A69" s="1" t="s">
        <v>164</v>
      </c>
      <c r="B69" t="s">
        <v>109</v>
      </c>
      <c r="C69" t="s">
        <v>165</v>
      </c>
      <c r="D69">
        <v>279918</v>
      </c>
      <c r="E69">
        <v>3522</v>
      </c>
      <c r="F69">
        <v>3815</v>
      </c>
    </row>
    <row r="70" spans="1:6" x14ac:dyDescent="0.3">
      <c r="A70" s="1" t="s">
        <v>166</v>
      </c>
      <c r="B70" t="s">
        <v>32</v>
      </c>
      <c r="C70" t="s">
        <v>167</v>
      </c>
      <c r="D70">
        <v>129086</v>
      </c>
      <c r="E70">
        <v>953</v>
      </c>
      <c r="F70">
        <v>755</v>
      </c>
    </row>
    <row r="71" spans="1:6" x14ac:dyDescent="0.3">
      <c r="A71" s="1" t="s">
        <v>168</v>
      </c>
      <c r="B71" t="s">
        <v>4</v>
      </c>
      <c r="C71" t="s">
        <v>169</v>
      </c>
      <c r="D71">
        <v>464075</v>
      </c>
      <c r="E71">
        <v>3870</v>
      </c>
      <c r="F71">
        <v>2556</v>
      </c>
    </row>
    <row r="72" spans="1:6" x14ac:dyDescent="0.3">
      <c r="A72" s="1" t="s">
        <v>170</v>
      </c>
      <c r="B72" t="s">
        <v>4</v>
      </c>
      <c r="C72" t="s">
        <v>171</v>
      </c>
      <c r="D72">
        <v>204874</v>
      </c>
      <c r="E72">
        <v>1680</v>
      </c>
      <c r="F72">
        <v>525</v>
      </c>
    </row>
    <row r="73" spans="1:6" x14ac:dyDescent="0.3">
      <c r="A73" s="1" t="s">
        <v>173</v>
      </c>
      <c r="B73" t="s">
        <v>4</v>
      </c>
      <c r="C73" t="s">
        <v>172</v>
      </c>
      <c r="D73">
        <v>135035</v>
      </c>
      <c r="E73">
        <v>971</v>
      </c>
      <c r="F73">
        <v>281</v>
      </c>
    </row>
    <row r="74" spans="1:6" x14ac:dyDescent="0.3">
      <c r="A74" s="1" t="s">
        <v>174</v>
      </c>
      <c r="B74" t="s">
        <v>4</v>
      </c>
      <c r="C74" t="s">
        <v>175</v>
      </c>
      <c r="D74">
        <v>114563</v>
      </c>
      <c r="E74">
        <v>912</v>
      </c>
      <c r="F74">
        <v>181</v>
      </c>
    </row>
    <row r="75" spans="1:6" x14ac:dyDescent="0.3">
      <c r="A75" s="1" t="s">
        <v>288</v>
      </c>
      <c r="B75" t="s">
        <v>4</v>
      </c>
      <c r="C75" t="s">
        <v>289</v>
      </c>
      <c r="D75">
        <v>52812</v>
      </c>
      <c r="E75">
        <v>631</v>
      </c>
      <c r="F75">
        <v>108</v>
      </c>
    </row>
    <row r="76" spans="1:6" x14ac:dyDescent="0.3">
      <c r="A76" s="1" t="s">
        <v>267</v>
      </c>
      <c r="B76" t="s">
        <v>106</v>
      </c>
      <c r="C76" t="s">
        <v>268</v>
      </c>
      <c r="D76">
        <v>221333</v>
      </c>
      <c r="E76">
        <v>2800</v>
      </c>
      <c r="F76">
        <v>1121</v>
      </c>
    </row>
    <row r="77" spans="1:6" x14ac:dyDescent="0.3">
      <c r="A77" s="1" t="s">
        <v>269</v>
      </c>
      <c r="B77" t="s">
        <v>28</v>
      </c>
      <c r="C77" t="s">
        <v>270</v>
      </c>
      <c r="D77">
        <v>8252</v>
      </c>
      <c r="E77">
        <v>103</v>
      </c>
      <c r="F77">
        <v>38</v>
      </c>
    </row>
    <row r="78" spans="1:6" x14ac:dyDescent="0.3">
      <c r="A78" s="1" t="s">
        <v>271</v>
      </c>
      <c r="B78" t="s">
        <v>272</v>
      </c>
      <c r="C78" t="s">
        <v>273</v>
      </c>
      <c r="D78">
        <v>313267</v>
      </c>
      <c r="E78">
        <v>2274</v>
      </c>
      <c r="F78">
        <v>1916</v>
      </c>
    </row>
    <row r="79" spans="1:6" x14ac:dyDescent="0.3">
      <c r="A79" s="1" t="s">
        <v>274</v>
      </c>
      <c r="B79" t="s">
        <v>275</v>
      </c>
      <c r="C79" t="s">
        <v>276</v>
      </c>
      <c r="D79">
        <v>15</v>
      </c>
      <c r="E79">
        <v>0</v>
      </c>
      <c r="F79">
        <v>0</v>
      </c>
    </row>
    <row r="80" spans="1:6" x14ac:dyDescent="0.3">
      <c r="A80" s="1" t="s">
        <v>277</v>
      </c>
      <c r="B80" t="s">
        <v>278</v>
      </c>
      <c r="C80" t="s">
        <v>279</v>
      </c>
      <c r="D80">
        <v>38575</v>
      </c>
      <c r="E80">
        <v>315</v>
      </c>
      <c r="F80">
        <v>74</v>
      </c>
    </row>
    <row r="81" spans="1:6" x14ac:dyDescent="0.3">
      <c r="A81" s="1" t="s">
        <v>280</v>
      </c>
      <c r="B81" t="s">
        <v>281</v>
      </c>
      <c r="C81" t="s">
        <v>282</v>
      </c>
      <c r="D81">
        <v>2244</v>
      </c>
      <c r="E81">
        <v>29</v>
      </c>
      <c r="F81">
        <v>21</v>
      </c>
    </row>
    <row r="82" spans="1:6" x14ac:dyDescent="0.3">
      <c r="A82" s="1" t="s">
        <v>283</v>
      </c>
      <c r="B82" t="s">
        <v>143</v>
      </c>
      <c r="C82" t="s">
        <v>284</v>
      </c>
      <c r="D82">
        <v>314</v>
      </c>
      <c r="E82">
        <v>0</v>
      </c>
      <c r="F82">
        <v>0</v>
      </c>
    </row>
  </sheetData>
  <hyperlinks>
    <hyperlink ref="A2" r:id="rId1" xr:uid="{19DD1ABD-15CE-4DE3-B8CE-B8D52175B3D0}"/>
    <hyperlink ref="A3" r:id="rId2" xr:uid="{54884247-60B9-4344-971B-191E5BEAD9CE}"/>
    <hyperlink ref="A4" r:id="rId3" xr:uid="{7351FF61-5098-496E-9398-7EAE7A29178B}"/>
    <hyperlink ref="A5" r:id="rId4" xr:uid="{FC16F7AE-0F55-4590-9E94-FF8350E0BFE5}"/>
    <hyperlink ref="A7" r:id="rId5" xr:uid="{3CAAAD1B-79C4-4A20-AA17-8334FBF4517E}"/>
    <hyperlink ref="A8" r:id="rId6" xr:uid="{FDBBD376-E4D8-4DAC-AA33-185F94AAE41C}"/>
    <hyperlink ref="A9" r:id="rId7" xr:uid="{83A08872-8ABE-4541-9046-E522A28AC3EA}"/>
    <hyperlink ref="A10" r:id="rId8" xr:uid="{8DA2270D-D9B5-4D2F-A575-CD49667672A7}"/>
    <hyperlink ref="A12" r:id="rId9" xr:uid="{DEF2B42F-E9B5-4555-AAD0-7086D9284137}"/>
    <hyperlink ref="A11" r:id="rId10" xr:uid="{52517EA8-44BD-45BD-B964-2E92DE93A8BD}"/>
    <hyperlink ref="A13" r:id="rId11" xr:uid="{5E531C5D-33A0-4952-834A-1E66F6CCAA9C}"/>
    <hyperlink ref="A14" r:id="rId12" xr:uid="{661DE337-54BE-4EC1-ABD9-F42B636A53A6}"/>
    <hyperlink ref="A16" r:id="rId13" xr:uid="{E59BDF00-B7F2-417D-8DC4-7B9330E0B5A4}"/>
    <hyperlink ref="A31" r:id="rId14" xr:uid="{3386490E-AEE4-485F-88C7-7803330A7E5A}"/>
    <hyperlink ref="A32" r:id="rId15" xr:uid="{0FC17749-1F41-4A97-8D03-6FB41F937284}"/>
    <hyperlink ref="A33" r:id="rId16" xr:uid="{58C06A8C-D0EE-47F3-AB28-AB6D047BE7C1}"/>
    <hyperlink ref="A34" r:id="rId17" xr:uid="{E69A7CF3-CE2B-4385-8970-A4A06468DAB5}"/>
    <hyperlink ref="A35" r:id="rId18" xr:uid="{70E12B3F-C446-4EAB-99C4-F12B33675401}"/>
    <hyperlink ref="A45" r:id="rId19" xr:uid="{13D78387-3AEA-48F5-A52F-BDAC74B1D291}"/>
    <hyperlink ref="A46" r:id="rId20" xr:uid="{C7FA78A6-1560-40F0-80D9-2DA6A1FBC902}"/>
    <hyperlink ref="A47" r:id="rId21" xr:uid="{C0FEE2A8-F876-4C38-B35F-5D459D4B9CAA}"/>
    <hyperlink ref="A48" r:id="rId22" xr:uid="{1F177F8B-AA08-460E-B2FD-A9D09A46C3C4}"/>
    <hyperlink ref="A49" r:id="rId23" xr:uid="{2537762D-4EEB-4637-A20D-9790F02F44FD}"/>
    <hyperlink ref="A51" r:id="rId24" xr:uid="{A6455EAC-D066-4B34-AF5E-C132AEAE3BCD}"/>
    <hyperlink ref="A52" r:id="rId25" xr:uid="{62735FD5-5199-44B2-8582-C95159886333}"/>
    <hyperlink ref="A53" r:id="rId26" xr:uid="{65F32132-6637-42DB-AE11-CE44CF8295F7}"/>
    <hyperlink ref="A64" r:id="rId27" xr:uid="{7906D9AE-D6D8-4403-ABF3-FEC042A7CBDE}"/>
    <hyperlink ref="A65" r:id="rId28" xr:uid="{BD27C5D5-D0F3-4A47-B0FE-61A6E2E2CD68}"/>
    <hyperlink ref="A66" r:id="rId29" xr:uid="{D2EFA267-8921-4B93-8D67-D1BFA0A62C27}"/>
    <hyperlink ref="A67" r:id="rId30" xr:uid="{691FE1F8-BC47-46F1-A882-AE60C6E248DE}"/>
    <hyperlink ref="A68" r:id="rId31" xr:uid="{0343511E-9CD6-4BC6-98E1-F4206341D03D}"/>
    <hyperlink ref="A69" r:id="rId32" xr:uid="{15852014-81C9-441D-A63C-FCA2C1C8BCAC}"/>
    <hyperlink ref="A70" r:id="rId33" xr:uid="{1E0EBBB9-0626-4C13-8473-293A9F09B934}"/>
    <hyperlink ref="A71" r:id="rId34" xr:uid="{DFAD8716-C014-4B3B-AB77-87B5065D1248}"/>
    <hyperlink ref="A72" r:id="rId35" xr:uid="{6513FC55-7F7E-4EF6-815E-1381769685D2}"/>
    <hyperlink ref="A73" r:id="rId36" xr:uid="{72BA8DF8-2D38-4664-B531-97E780DBC36D}"/>
    <hyperlink ref="A74" r:id="rId37" xr:uid="{85F507C7-BD7F-45C5-85E8-197F9DA62CBB}"/>
    <hyperlink ref="A17" r:id="rId38" xr:uid="{45D5CDA6-218B-4F36-80EE-E0149D287CF5}"/>
    <hyperlink ref="A18" r:id="rId39" xr:uid="{1E4B868A-2161-46AD-8E35-0BBB5F97B939}"/>
    <hyperlink ref="A19" r:id="rId40" xr:uid="{A4DD1816-097D-4763-BED0-646D0AC76D3C}"/>
    <hyperlink ref="A20" r:id="rId41" xr:uid="{9ECF7610-A6B6-4E91-BE9F-CC7EE77F6E37}"/>
    <hyperlink ref="A21" r:id="rId42" xr:uid="{61C66A81-B56D-491B-930B-EFF906CEE82E}"/>
    <hyperlink ref="A22" r:id="rId43" xr:uid="{4C29A51C-82A6-409D-B6AE-863CA76F3D98}"/>
    <hyperlink ref="A23" r:id="rId44" xr:uid="{2A72B965-C4FF-474C-9681-21D8A06A5455}"/>
    <hyperlink ref="A24" r:id="rId45" xr:uid="{F58EEF56-5D9C-41DA-8CFB-3E91E61818F4}"/>
    <hyperlink ref="A25" r:id="rId46" xr:uid="{5458305B-4188-42B5-AF68-CD529D967703}"/>
    <hyperlink ref="A26" r:id="rId47" xr:uid="{FB4910D8-7EE8-43CF-9DE2-F6D1359E9193}"/>
    <hyperlink ref="A27" r:id="rId48" xr:uid="{77AEE00E-12AD-43BD-99C8-3FF90376FAD8}"/>
    <hyperlink ref="A28" r:id="rId49" xr:uid="{88ADD0E1-D717-477D-A43D-E94F11F2C9C3}"/>
    <hyperlink ref="A29" r:id="rId50" xr:uid="{BF55134F-6A4C-4813-8B4C-DEF5A5CDD484}"/>
    <hyperlink ref="A76" r:id="rId51" xr:uid="{5096DA16-66CA-4CE5-BCEB-29D623C39B1A}"/>
    <hyperlink ref="A77" r:id="rId52" xr:uid="{28AA350C-0FEF-4B85-AF67-CF2BE7DB0533}"/>
    <hyperlink ref="A78" r:id="rId53" xr:uid="{B2A98CFD-3D2E-44F5-80EA-3F175892C241}"/>
    <hyperlink ref="A79" r:id="rId54" xr:uid="{26236E6C-9E8F-4E5E-ACF5-DF2C6E5B2D6D}"/>
    <hyperlink ref="A80" r:id="rId55" xr:uid="{524AAE84-1480-41D9-9205-A45767CFFAC1}"/>
    <hyperlink ref="A81" r:id="rId56" xr:uid="{F301150F-9B0C-4B94-A0E3-56F5C412A432}"/>
    <hyperlink ref="A82" r:id="rId57" xr:uid="{931FE37A-12C7-443F-9094-A173F401591E}"/>
    <hyperlink ref="A50" r:id="rId58" xr:uid="{A629FBD3-D660-4EEE-8249-D6FACAF28880}"/>
    <hyperlink ref="A54" r:id="rId59" xr:uid="{68F4E33A-C89D-4D85-A326-E10804C9786E}"/>
    <hyperlink ref="A75" r:id="rId60" xr:uid="{A66E82EB-9DA4-4F83-98BA-D760500FC758}"/>
    <hyperlink ref="A55" r:id="rId61" xr:uid="{80D08D3F-6D6E-4A4C-BC2C-FED2F2D2B8DB}"/>
    <hyperlink ref="A56" r:id="rId62" xr:uid="{1A2AA027-2504-4337-A4D5-6CE64D1A2FDE}"/>
    <hyperlink ref="A57" r:id="rId63" xr:uid="{8A778D54-EC2E-46D7-8DCA-20F557C925F3}"/>
    <hyperlink ref="A58" r:id="rId64" xr:uid="{4238B3DA-6CE0-4013-823C-60F89AE6BB36}"/>
    <hyperlink ref="A61" r:id="rId65" xr:uid="{E73EB344-F12A-41E8-A706-B69A542611AA}"/>
    <hyperlink ref="A36" r:id="rId66" xr:uid="{0E5096D9-0B56-4F04-B634-F40D6F611DA3}"/>
    <hyperlink ref="A37" r:id="rId67" xr:uid="{76A8941F-DDDC-4DB0-BE4B-CF3D2706EE61}"/>
    <hyperlink ref="A44" r:id="rId68" xr:uid="{592B53BF-B7D3-473F-BD60-CDBB1F188D15}"/>
    <hyperlink ref="A40" r:id="rId69" xr:uid="{2FB4EE8B-8F06-494E-A76E-73F2A2CB2A2D}"/>
    <hyperlink ref="A41" r:id="rId70" xr:uid="{6A387592-A326-436F-9F83-127324CB8B97}"/>
    <hyperlink ref="A42" r:id="rId71" xr:uid="{29AFB02E-29F8-453F-A8A5-45AB3C66917D}"/>
  </hyperlinks>
  <pageMargins left="0.7" right="0.7" top="0.75" bottom="0.75" header="0.3" footer="0.3"/>
  <pageSetup orientation="portrait" horizontalDpi="4294967293" verticalDpi="0" r:id="rId7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60437-C9A0-4BA8-BF59-8216C297F9B2}">
  <dimension ref="A1:E7"/>
  <sheetViews>
    <sheetView workbookViewId="0">
      <selection activeCell="A9" sqref="A9"/>
    </sheetView>
  </sheetViews>
  <sheetFormatPr defaultRowHeight="14.4" x14ac:dyDescent="0.3"/>
  <cols>
    <col min="1" max="1" width="46.33203125" bestFit="1" customWidth="1"/>
    <col min="2" max="2" width="43.109375" bestFit="1" customWidth="1"/>
    <col min="3" max="3" width="11.77734375" bestFit="1" customWidth="1"/>
  </cols>
  <sheetData>
    <row r="1" spans="1:5" x14ac:dyDescent="0.3">
      <c r="A1" t="s">
        <v>54</v>
      </c>
      <c r="B1" t="s">
        <v>55</v>
      </c>
      <c r="C1" t="s">
        <v>51</v>
      </c>
      <c r="D1" t="s">
        <v>2</v>
      </c>
      <c r="E1" t="s">
        <v>3</v>
      </c>
    </row>
    <row r="2" spans="1:5" x14ac:dyDescent="0.3">
      <c r="A2" s="1" t="s">
        <v>47</v>
      </c>
      <c r="B2" t="s">
        <v>49</v>
      </c>
      <c r="C2">
        <v>1793</v>
      </c>
      <c r="D2">
        <v>18</v>
      </c>
      <c r="E2">
        <v>19</v>
      </c>
    </row>
    <row r="3" spans="1:5" x14ac:dyDescent="0.3">
      <c r="A3" s="1" t="s">
        <v>48</v>
      </c>
      <c r="B3" t="s">
        <v>50</v>
      </c>
      <c r="C3">
        <v>78340</v>
      </c>
      <c r="D3">
        <v>795</v>
      </c>
      <c r="E3">
        <v>173</v>
      </c>
    </row>
    <row r="5" spans="1:5" x14ac:dyDescent="0.3">
      <c r="A5" s="4" t="s">
        <v>54</v>
      </c>
      <c r="B5" s="4" t="s">
        <v>55</v>
      </c>
      <c r="C5" s="4" t="s">
        <v>52</v>
      </c>
      <c r="D5" s="4" t="s">
        <v>53</v>
      </c>
    </row>
    <row r="6" spans="1:5" x14ac:dyDescent="0.3">
      <c r="A6" s="11" t="s">
        <v>47</v>
      </c>
      <c r="B6" s="4" t="s">
        <v>49</v>
      </c>
      <c r="C6" s="4">
        <f>SUM(D2:E2)</f>
        <v>37</v>
      </c>
      <c r="D6" s="8">
        <f>D2/C6</f>
        <v>0.48648648648648651</v>
      </c>
    </row>
    <row r="7" spans="1:5" x14ac:dyDescent="0.3">
      <c r="A7" s="11" t="s">
        <v>48</v>
      </c>
      <c r="B7" s="4" t="s">
        <v>50</v>
      </c>
      <c r="C7" s="4">
        <f>SUM(D3:E3)</f>
        <v>968</v>
      </c>
      <c r="D7" s="8">
        <f>D3/C7</f>
        <v>0.82128099173553715</v>
      </c>
    </row>
  </sheetData>
  <hyperlinks>
    <hyperlink ref="A2" r:id="rId1" xr:uid="{DF0510FB-D3F1-4A59-831B-94ADEFCCA845}"/>
    <hyperlink ref="A3" r:id="rId2" xr:uid="{E5464413-2763-4552-8BA4-90A337A94EBC}"/>
    <hyperlink ref="A6" r:id="rId3" xr:uid="{2FC12A41-D3F7-402A-89E6-394F4DBAAB8F}"/>
    <hyperlink ref="A7" r:id="rId4" xr:uid="{8341A3BF-BE53-4AE0-B0EF-C0ED7E5626C8}"/>
  </hyperlinks>
  <pageMargins left="0.7" right="0.7" top="0.75" bottom="0.75" header="0.3" footer="0.3"/>
  <pageSetup orientation="portrait" horizontalDpi="4294967293" verticalDpi="0" r:id="rId5"/>
  <ignoredErrors>
    <ignoredError sqref="C6:C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0A510-917C-42C2-AA96-AD0D0A892203}">
  <dimension ref="A1:L12"/>
  <sheetViews>
    <sheetView workbookViewId="0">
      <selection activeCell="B1" sqref="B1"/>
    </sheetView>
  </sheetViews>
  <sheetFormatPr defaultRowHeight="14.4" x14ac:dyDescent="0.3"/>
  <cols>
    <col min="1" max="1" width="43.5546875" bestFit="1" customWidth="1"/>
    <col min="2" max="2" width="42.33203125" bestFit="1" customWidth="1"/>
    <col min="6" max="6" width="11.5546875" bestFit="1" customWidth="1"/>
    <col min="8" max="8" width="37.21875" bestFit="1" customWidth="1"/>
    <col min="9" max="9" width="10.109375" bestFit="1" customWidth="1"/>
    <col min="10" max="10" width="12.109375" bestFit="1" customWidth="1"/>
    <col min="11" max="11" width="11.5546875" bestFit="1" customWidth="1"/>
    <col min="12" max="12" width="10.44140625" bestFit="1" customWidth="1"/>
  </cols>
  <sheetData>
    <row r="1" spans="1:12" x14ac:dyDescent="0.3">
      <c r="A1" t="s">
        <v>56</v>
      </c>
      <c r="B1" t="s">
        <v>55</v>
      </c>
      <c r="C1" t="s">
        <v>51</v>
      </c>
      <c r="D1" t="s">
        <v>2</v>
      </c>
      <c r="E1" t="s">
        <v>3</v>
      </c>
      <c r="F1" t="s">
        <v>52</v>
      </c>
      <c r="H1" s="4" t="s">
        <v>55</v>
      </c>
      <c r="I1" s="4" t="s">
        <v>76</v>
      </c>
      <c r="J1" s="4" t="s">
        <v>77</v>
      </c>
      <c r="K1" s="4" t="s">
        <v>52</v>
      </c>
      <c r="L1" s="4" t="s">
        <v>75</v>
      </c>
    </row>
    <row r="2" spans="1:12" x14ac:dyDescent="0.3">
      <c r="A2" s="1" t="s">
        <v>57</v>
      </c>
      <c r="B2" t="s">
        <v>65</v>
      </c>
      <c r="C2">
        <v>325607</v>
      </c>
      <c r="D2">
        <v>1348</v>
      </c>
      <c r="E2">
        <v>1049</v>
      </c>
      <c r="F2">
        <f>D2+E2</f>
        <v>2397</v>
      </c>
      <c r="H2" s="4" t="s">
        <v>74</v>
      </c>
      <c r="I2" s="4">
        <f>SUM(D2:D5)</f>
        <v>6220</v>
      </c>
      <c r="J2" s="4">
        <f>SUM(E2:E5)</f>
        <v>3144</v>
      </c>
      <c r="K2" s="4">
        <f>SUM(F2:F5)</f>
        <v>9364</v>
      </c>
      <c r="L2" s="4">
        <f>SUM(C2:C5)</f>
        <v>1669953</v>
      </c>
    </row>
    <row r="3" spans="1:12" x14ac:dyDescent="0.3">
      <c r="A3" s="1" t="s">
        <v>58</v>
      </c>
      <c r="B3" t="s">
        <v>66</v>
      </c>
      <c r="C3">
        <v>432579</v>
      </c>
      <c r="D3">
        <v>1557</v>
      </c>
      <c r="E3">
        <v>1026</v>
      </c>
      <c r="F3">
        <f t="shared" ref="F3:F12" si="0">D3+E3</f>
        <v>2583</v>
      </c>
      <c r="H3" s="4" t="s">
        <v>73</v>
      </c>
      <c r="I3" s="4">
        <f>SUM(D9:D12)</f>
        <v>1822</v>
      </c>
      <c r="J3" s="4">
        <f>SUM(E9:E12)</f>
        <v>1057</v>
      </c>
      <c r="K3" s="4">
        <f>SUM(F9:F12)</f>
        <v>2879</v>
      </c>
      <c r="L3" s="4">
        <f>SUM(C9:C12)</f>
        <v>556820</v>
      </c>
    </row>
    <row r="4" spans="1:12" x14ac:dyDescent="0.3">
      <c r="A4" s="1" t="s">
        <v>59</v>
      </c>
      <c r="B4" t="s">
        <v>67</v>
      </c>
      <c r="C4">
        <v>423555</v>
      </c>
      <c r="D4">
        <v>1430</v>
      </c>
      <c r="E4">
        <v>459</v>
      </c>
      <c r="F4">
        <f t="shared" si="0"/>
        <v>1889</v>
      </c>
    </row>
    <row r="5" spans="1:12" x14ac:dyDescent="0.3">
      <c r="A5" s="1" t="s">
        <v>60</v>
      </c>
      <c r="B5" t="s">
        <v>68</v>
      </c>
      <c r="C5">
        <v>488212</v>
      </c>
      <c r="D5">
        <v>1885</v>
      </c>
      <c r="E5">
        <v>610</v>
      </c>
      <c r="F5">
        <f t="shared" si="0"/>
        <v>2495</v>
      </c>
    </row>
    <row r="6" spans="1:12" x14ac:dyDescent="0.3">
      <c r="H6" s="4" t="s">
        <v>55</v>
      </c>
      <c r="I6" s="4" t="s">
        <v>78</v>
      </c>
      <c r="J6" s="4" t="s">
        <v>79</v>
      </c>
      <c r="K6" s="4" t="s">
        <v>80</v>
      </c>
    </row>
    <row r="7" spans="1:12" x14ac:dyDescent="0.3">
      <c r="H7" s="4" t="s">
        <v>74</v>
      </c>
      <c r="I7" s="5">
        <f>I2/K2</f>
        <v>0.66424604869713799</v>
      </c>
      <c r="J7" s="5">
        <f>J2/K2</f>
        <v>0.33575395130286201</v>
      </c>
      <c r="K7" s="5">
        <f>I7+J7</f>
        <v>1</v>
      </c>
    </row>
    <row r="8" spans="1:12" x14ac:dyDescent="0.3">
      <c r="A8" t="s">
        <v>56</v>
      </c>
      <c r="B8" t="s">
        <v>55</v>
      </c>
      <c r="C8" t="s">
        <v>51</v>
      </c>
      <c r="D8" t="s">
        <v>2</v>
      </c>
      <c r="E8" t="s">
        <v>3</v>
      </c>
      <c r="F8" t="s">
        <v>52</v>
      </c>
      <c r="H8" s="4" t="s">
        <v>73</v>
      </c>
      <c r="I8" s="5">
        <f>I3/K3</f>
        <v>0.63285863146926014</v>
      </c>
      <c r="J8" s="5">
        <f>J3/K3</f>
        <v>0.36714136853073986</v>
      </c>
      <c r="K8" s="5">
        <f>I8+J8</f>
        <v>1</v>
      </c>
    </row>
    <row r="9" spans="1:12" x14ac:dyDescent="0.3">
      <c r="A9" s="1" t="s">
        <v>61</v>
      </c>
      <c r="B9" t="s">
        <v>69</v>
      </c>
      <c r="C9">
        <v>224076</v>
      </c>
      <c r="D9">
        <v>832</v>
      </c>
      <c r="E9">
        <v>555</v>
      </c>
      <c r="F9">
        <f t="shared" si="0"/>
        <v>1387</v>
      </c>
    </row>
    <row r="10" spans="1:12" x14ac:dyDescent="0.3">
      <c r="A10" s="1" t="s">
        <v>62</v>
      </c>
      <c r="B10" t="s">
        <v>70</v>
      </c>
      <c r="C10">
        <v>126500</v>
      </c>
      <c r="D10">
        <v>329</v>
      </c>
      <c r="E10">
        <v>160</v>
      </c>
      <c r="F10">
        <f t="shared" si="0"/>
        <v>489</v>
      </c>
    </row>
    <row r="11" spans="1:12" x14ac:dyDescent="0.3">
      <c r="A11" s="1" t="s">
        <v>63</v>
      </c>
      <c r="B11" t="s">
        <v>71</v>
      </c>
      <c r="C11">
        <v>134698</v>
      </c>
      <c r="D11">
        <v>244</v>
      </c>
      <c r="E11">
        <v>122</v>
      </c>
      <c r="F11">
        <f t="shared" si="0"/>
        <v>366</v>
      </c>
    </row>
    <row r="12" spans="1:12" x14ac:dyDescent="0.3">
      <c r="A12" s="1" t="s">
        <v>64</v>
      </c>
      <c r="B12" t="s">
        <v>72</v>
      </c>
      <c r="C12">
        <v>71546</v>
      </c>
      <c r="D12">
        <v>417</v>
      </c>
      <c r="E12">
        <v>220</v>
      </c>
      <c r="F12">
        <f t="shared" si="0"/>
        <v>637</v>
      </c>
    </row>
  </sheetData>
  <hyperlinks>
    <hyperlink ref="A2" r:id="rId1" xr:uid="{3ED41AB2-40C1-4517-9A29-14C4E2155F55}"/>
    <hyperlink ref="A3" r:id="rId2" xr:uid="{FF219328-E7C9-4C74-B5E9-82F8D425D4A0}"/>
    <hyperlink ref="A4" r:id="rId3" xr:uid="{7982B1FF-8E2E-46ED-B836-16C89039491A}"/>
    <hyperlink ref="A5" r:id="rId4" xr:uid="{370B81F7-74DE-48A0-A942-B77C7C07BE8B}"/>
    <hyperlink ref="A9" r:id="rId5" xr:uid="{1C1AA882-EAA9-4D00-957A-7218CF473F96}"/>
    <hyperlink ref="A10" r:id="rId6" xr:uid="{C195ACE6-3441-466B-A559-67ED0D814CFC}"/>
    <hyperlink ref="A11" r:id="rId7" xr:uid="{3916ABEB-E284-4C60-A22C-FB08E2A4A39C}"/>
    <hyperlink ref="A12" r:id="rId8" xr:uid="{BAF225BD-E943-41BF-97AE-517560E4B6CD}"/>
  </hyperlinks>
  <pageMargins left="0.7" right="0.7" top="0.75" bottom="0.75" header="0.3" footer="0.3"/>
  <pageSetup orientation="portrait" horizontalDpi="4294967293" verticalDpi="0"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B518-E1F3-466A-B3E7-CE50101A8F30}">
  <dimension ref="A1:N83"/>
  <sheetViews>
    <sheetView workbookViewId="0">
      <selection activeCell="A23" sqref="A23"/>
    </sheetView>
  </sheetViews>
  <sheetFormatPr defaultRowHeight="14.4" x14ac:dyDescent="0.3"/>
  <cols>
    <col min="1" max="1" width="47.6640625" customWidth="1"/>
    <col min="2" max="2" width="32.6640625" bestFit="1" customWidth="1"/>
    <col min="5" max="5" width="11.6640625" bestFit="1" customWidth="1"/>
    <col min="6" max="6" width="10.77734375" bestFit="1" customWidth="1"/>
    <col min="11" max="11" width="10.77734375" bestFit="1" customWidth="1"/>
  </cols>
  <sheetData>
    <row r="1" spans="1:14" x14ac:dyDescent="0.3">
      <c r="A1" t="s">
        <v>202</v>
      </c>
      <c r="B1" t="s">
        <v>1</v>
      </c>
      <c r="C1" t="s">
        <v>2</v>
      </c>
      <c r="D1" t="s">
        <v>3</v>
      </c>
      <c r="F1" s="4"/>
      <c r="G1" s="4" t="s">
        <v>2</v>
      </c>
      <c r="H1" s="4" t="s">
        <v>3</v>
      </c>
      <c r="I1" s="4" t="s">
        <v>45</v>
      </c>
      <c r="K1" s="4"/>
      <c r="L1" s="4" t="s">
        <v>2</v>
      </c>
      <c r="M1" s="4" t="s">
        <v>3</v>
      </c>
      <c r="N1" s="4" t="s">
        <v>45</v>
      </c>
    </row>
    <row r="2" spans="1:14" x14ac:dyDescent="0.3">
      <c r="A2" s="1" t="s">
        <v>0</v>
      </c>
      <c r="B2" t="s">
        <v>4</v>
      </c>
      <c r="C2">
        <v>595</v>
      </c>
      <c r="D2">
        <v>7955</v>
      </c>
      <c r="F2" s="4" t="s">
        <v>45</v>
      </c>
      <c r="G2" s="4">
        <f>SUM(C2:C22)</f>
        <v>47951</v>
      </c>
      <c r="H2" s="4">
        <f>SUM(D2:D22)</f>
        <v>59919</v>
      </c>
      <c r="I2" s="4">
        <f>SUM(G2:H2)</f>
        <v>107870</v>
      </c>
      <c r="K2" s="4" t="s">
        <v>46</v>
      </c>
      <c r="L2" s="5">
        <f>G2/I2</f>
        <v>0.44452581811439695</v>
      </c>
      <c r="M2" s="5">
        <f>H2/I2</f>
        <v>0.55547418188560305</v>
      </c>
      <c r="N2" s="5">
        <f>SUM(L2:M2)</f>
        <v>1</v>
      </c>
    </row>
    <row r="3" spans="1:14" x14ac:dyDescent="0.3">
      <c r="A3" s="1" t="s">
        <v>6</v>
      </c>
      <c r="B3" t="s">
        <v>5</v>
      </c>
      <c r="C3">
        <v>184</v>
      </c>
      <c r="D3">
        <v>2812</v>
      </c>
      <c r="G3" s="3"/>
      <c r="H3" s="3"/>
      <c r="I3" s="2"/>
    </row>
    <row r="4" spans="1:14" x14ac:dyDescent="0.3">
      <c r="A4" s="1" t="s">
        <v>8</v>
      </c>
      <c r="B4" t="s">
        <v>7</v>
      </c>
      <c r="C4">
        <v>3274</v>
      </c>
      <c r="D4">
        <v>4292</v>
      </c>
    </row>
    <row r="5" spans="1:14" x14ac:dyDescent="0.3">
      <c r="A5" s="1" t="s">
        <v>9</v>
      </c>
      <c r="B5" t="s">
        <v>10</v>
      </c>
      <c r="C5">
        <v>11621</v>
      </c>
      <c r="D5">
        <v>7284</v>
      </c>
    </row>
    <row r="6" spans="1:14" x14ac:dyDescent="0.3">
      <c r="A6" s="1" t="s">
        <v>11</v>
      </c>
      <c r="B6" t="s">
        <v>12</v>
      </c>
      <c r="C6">
        <v>4029</v>
      </c>
      <c r="D6">
        <v>3196</v>
      </c>
    </row>
    <row r="7" spans="1:14" x14ac:dyDescent="0.3">
      <c r="A7" s="1" t="s">
        <v>13</v>
      </c>
      <c r="B7" t="s">
        <v>14</v>
      </c>
      <c r="C7">
        <v>7542</v>
      </c>
      <c r="D7">
        <v>7495</v>
      </c>
    </row>
    <row r="8" spans="1:14" x14ac:dyDescent="0.3">
      <c r="A8" s="1" t="s">
        <v>15</v>
      </c>
      <c r="B8" t="s">
        <v>16</v>
      </c>
      <c r="C8">
        <v>9785</v>
      </c>
      <c r="D8">
        <v>4709</v>
      </c>
    </row>
    <row r="9" spans="1:14" x14ac:dyDescent="0.3">
      <c r="A9" s="1" t="s">
        <v>17</v>
      </c>
      <c r="B9" t="s">
        <v>18</v>
      </c>
      <c r="C9">
        <v>3724</v>
      </c>
      <c r="D9">
        <v>5303</v>
      </c>
    </row>
    <row r="10" spans="1:14" x14ac:dyDescent="0.3">
      <c r="A10" s="1" t="s">
        <v>19</v>
      </c>
      <c r="B10" t="s">
        <v>20</v>
      </c>
      <c r="C10">
        <v>1082</v>
      </c>
      <c r="D10">
        <v>3058</v>
      </c>
    </row>
    <row r="11" spans="1:14" x14ac:dyDescent="0.3">
      <c r="A11" s="1" t="s">
        <v>21</v>
      </c>
      <c r="B11" t="s">
        <v>22</v>
      </c>
      <c r="C11">
        <v>898</v>
      </c>
      <c r="D11">
        <v>1238</v>
      </c>
    </row>
    <row r="12" spans="1:14" x14ac:dyDescent="0.3">
      <c r="A12" s="1" t="s">
        <v>23</v>
      </c>
      <c r="B12" t="s">
        <v>24</v>
      </c>
      <c r="C12">
        <v>385</v>
      </c>
      <c r="D12">
        <v>1743</v>
      </c>
    </row>
    <row r="13" spans="1:14" x14ac:dyDescent="0.3">
      <c r="A13" s="1" t="s">
        <v>25</v>
      </c>
      <c r="B13" t="s">
        <v>27</v>
      </c>
      <c r="C13">
        <v>147</v>
      </c>
      <c r="D13">
        <v>1159</v>
      </c>
    </row>
    <row r="14" spans="1:14" x14ac:dyDescent="0.3">
      <c r="A14" s="1" t="s">
        <v>26</v>
      </c>
      <c r="B14" t="s">
        <v>28</v>
      </c>
      <c r="C14">
        <v>109</v>
      </c>
      <c r="D14">
        <v>1585</v>
      </c>
    </row>
    <row r="15" spans="1:14" x14ac:dyDescent="0.3">
      <c r="A15" s="1" t="s">
        <v>30</v>
      </c>
      <c r="B15" t="s">
        <v>29</v>
      </c>
      <c r="C15">
        <v>2410</v>
      </c>
      <c r="D15">
        <v>4011</v>
      </c>
    </row>
    <row r="16" spans="1:14" x14ac:dyDescent="0.3">
      <c r="A16" s="1" t="s">
        <v>31</v>
      </c>
      <c r="B16" t="s">
        <v>32</v>
      </c>
      <c r="C16">
        <v>333</v>
      </c>
      <c r="D16">
        <v>626</v>
      </c>
    </row>
    <row r="17" spans="1:4" x14ac:dyDescent="0.3">
      <c r="A17" s="1" t="s">
        <v>33</v>
      </c>
      <c r="B17" t="s">
        <v>34</v>
      </c>
      <c r="C17">
        <v>21</v>
      </c>
      <c r="D17">
        <v>134</v>
      </c>
    </row>
    <row r="18" spans="1:4" x14ac:dyDescent="0.3">
      <c r="A18" s="1" t="s">
        <v>35</v>
      </c>
      <c r="B18" t="s">
        <v>36</v>
      </c>
      <c r="C18">
        <v>0</v>
      </c>
      <c r="D18">
        <v>0</v>
      </c>
    </row>
    <row r="19" spans="1:4" x14ac:dyDescent="0.3">
      <c r="A19" s="1" t="s">
        <v>37</v>
      </c>
      <c r="B19" t="s">
        <v>38</v>
      </c>
      <c r="C19">
        <v>876</v>
      </c>
      <c r="D19">
        <v>1611</v>
      </c>
    </row>
    <row r="20" spans="1:4" x14ac:dyDescent="0.3">
      <c r="A20" s="1" t="s">
        <v>39</v>
      </c>
      <c r="B20" t="s">
        <v>40</v>
      </c>
      <c r="C20">
        <v>104</v>
      </c>
      <c r="D20">
        <v>449</v>
      </c>
    </row>
    <row r="21" spans="1:4" x14ac:dyDescent="0.3">
      <c r="A21" s="1" t="s">
        <v>42</v>
      </c>
      <c r="B21" t="s">
        <v>41</v>
      </c>
      <c r="C21">
        <v>33</v>
      </c>
      <c r="D21">
        <v>197</v>
      </c>
    </row>
    <row r="22" spans="1:4" x14ac:dyDescent="0.3">
      <c r="A22" s="1" t="s">
        <v>43</v>
      </c>
      <c r="B22" t="s">
        <v>44</v>
      </c>
      <c r="C22">
        <v>799</v>
      </c>
      <c r="D22">
        <v>1062</v>
      </c>
    </row>
    <row r="23" spans="1:4" x14ac:dyDescent="0.3">
      <c r="A23" s="1"/>
    </row>
    <row r="29" spans="1:4" x14ac:dyDescent="0.3">
      <c r="A29" s="4"/>
      <c r="B29" s="4"/>
      <c r="C29" s="4"/>
      <c r="D29" s="4"/>
    </row>
    <row r="30" spans="1:4" x14ac:dyDescent="0.3">
      <c r="A30" s="4"/>
      <c r="B30" s="5"/>
      <c r="C30" s="5"/>
      <c r="D30" s="5"/>
    </row>
    <row r="31" spans="1:4" x14ac:dyDescent="0.3">
      <c r="A31" s="4"/>
      <c r="B31" s="5"/>
      <c r="C31" s="5"/>
      <c r="D31" s="5"/>
    </row>
    <row r="48" spans="1:4" x14ac:dyDescent="0.3">
      <c r="A48" s="4"/>
      <c r="B48" s="4"/>
      <c r="C48" s="4"/>
      <c r="D48" s="4"/>
    </row>
    <row r="49" spans="1:4" x14ac:dyDescent="0.3">
      <c r="A49" s="4"/>
      <c r="B49" s="5"/>
      <c r="C49" s="5"/>
      <c r="D49" s="5"/>
    </row>
    <row r="54" spans="1:4" x14ac:dyDescent="0.3">
      <c r="A54" s="4"/>
      <c r="B54" s="4"/>
      <c r="C54" s="4"/>
      <c r="D54" s="4"/>
    </row>
    <row r="55" spans="1:4" x14ac:dyDescent="0.3">
      <c r="A55" s="4"/>
      <c r="B55" s="5"/>
      <c r="C55" s="5"/>
      <c r="D55" s="5"/>
    </row>
    <row r="60" spans="1:4" x14ac:dyDescent="0.3">
      <c r="A60" s="1"/>
    </row>
    <row r="61" spans="1:4" x14ac:dyDescent="0.3">
      <c r="A61" s="1"/>
    </row>
    <row r="62" spans="1:4" x14ac:dyDescent="0.3">
      <c r="A62" s="1"/>
    </row>
    <row r="63" spans="1:4" x14ac:dyDescent="0.3">
      <c r="A63" s="1"/>
    </row>
    <row r="64" spans="1:4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</sheetData>
  <hyperlinks>
    <hyperlink ref="A2" r:id="rId1" xr:uid="{F3DEAB0B-F3AF-4419-8E23-0845381362F5}"/>
    <hyperlink ref="A3" r:id="rId2" xr:uid="{E4A62EEE-A78D-4C0C-AD9C-1BF87798DB87}"/>
    <hyperlink ref="A4" r:id="rId3" xr:uid="{6DADA33C-FB96-4304-A855-58C527206F49}"/>
    <hyperlink ref="A5" r:id="rId4" xr:uid="{BF5583BF-EA5E-4641-87C4-305B52FC9D94}"/>
    <hyperlink ref="A6" r:id="rId5" xr:uid="{ADBCF884-C122-4344-BB8C-E6C61966FFE3}"/>
    <hyperlink ref="A7" r:id="rId6" xr:uid="{41A8C0E1-58B6-4933-864E-BC0CBF34E768}"/>
    <hyperlink ref="A8" r:id="rId7" xr:uid="{9D867551-75DB-49E2-A455-0D36CBDFAD9D}"/>
    <hyperlink ref="A9" r:id="rId8" xr:uid="{A7ED7D18-8941-43DF-B5C7-B0529F07B319}"/>
    <hyperlink ref="A10" r:id="rId9" xr:uid="{BC73D04B-4937-4065-A367-DE6E091FE4F2}"/>
    <hyperlink ref="A11" r:id="rId10" xr:uid="{372C82EC-3EC0-447F-804C-C145A8A923AF}"/>
    <hyperlink ref="A12" r:id="rId11" xr:uid="{26B94F7C-0A6D-48D8-B03F-44EA684B3B4E}"/>
    <hyperlink ref="A13" r:id="rId12" xr:uid="{7C4233DF-9983-4337-9941-9D137B6ABF7B}"/>
    <hyperlink ref="A14" r:id="rId13" xr:uid="{522A4D98-1A24-42E3-A3D3-BFCC3DEA0DCD}"/>
    <hyperlink ref="A15" r:id="rId14" xr:uid="{87C4EB54-519A-4DB9-96C5-2C8C7946120D}"/>
    <hyperlink ref="A16" r:id="rId15" xr:uid="{6C07D6A8-E965-4C98-BA7A-546D5AE05A0E}"/>
    <hyperlink ref="A17" r:id="rId16" xr:uid="{010C5486-A9FF-4752-9F05-108005A337EC}"/>
    <hyperlink ref="A18" r:id="rId17" xr:uid="{767AC8EC-AFA0-404B-961A-DDEFB86AC0EB}"/>
    <hyperlink ref="A19" r:id="rId18" xr:uid="{4FA3B3F3-4E86-45A4-974D-1905C749D5B3}"/>
    <hyperlink ref="A20" r:id="rId19" xr:uid="{AE19B111-2BFF-4FCB-B219-E49AD2AB066D}"/>
    <hyperlink ref="A21" r:id="rId20" xr:uid="{EB1B2A22-958E-4C07-9ADA-3E9ECB95895D}"/>
    <hyperlink ref="A22" r:id="rId21" xr:uid="{DC479BF7-CD0A-4702-B276-EF30E2E98D1A}"/>
  </hyperlinks>
  <pageMargins left="0.7" right="0.7" top="0.75" bottom="0.75" header="0.3" footer="0.3"/>
  <pageSetup orientation="portrait" horizontalDpi="4294967293" verticalDpi="0" r:id="rId2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20E2A-7A3D-456F-A713-4F6662E3ABFB}">
  <dimension ref="A1:AC54"/>
  <sheetViews>
    <sheetView workbookViewId="0">
      <selection activeCell="A24" sqref="A24"/>
    </sheetView>
  </sheetViews>
  <sheetFormatPr defaultRowHeight="14.4" x14ac:dyDescent="0.3"/>
  <cols>
    <col min="1" max="1" width="44.88671875" bestFit="1" customWidth="1"/>
    <col min="2" max="2" width="32.6640625" bestFit="1" customWidth="1"/>
    <col min="12" max="12" width="10.44140625" bestFit="1" customWidth="1"/>
    <col min="18" max="18" width="16.109375" bestFit="1" customWidth="1"/>
    <col min="25" max="25" width="32.6640625" bestFit="1" customWidth="1"/>
  </cols>
  <sheetData>
    <row r="1" spans="1:29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  <c r="R1" t="s">
        <v>1</v>
      </c>
      <c r="S1" t="s">
        <v>51</v>
      </c>
      <c r="T1" t="s">
        <v>2</v>
      </c>
      <c r="U1" t="s">
        <v>3</v>
      </c>
      <c r="V1" t="s">
        <v>53</v>
      </c>
      <c r="Y1" t="s">
        <v>1</v>
      </c>
      <c r="Z1" t="s">
        <v>51</v>
      </c>
      <c r="AA1" t="s">
        <v>2</v>
      </c>
      <c r="AB1" t="s">
        <v>3</v>
      </c>
      <c r="AC1" t="s">
        <v>53</v>
      </c>
    </row>
    <row r="2" spans="1:29" x14ac:dyDescent="0.3">
      <c r="A2" s="1" t="s">
        <v>0</v>
      </c>
      <c r="B2" t="s">
        <v>4</v>
      </c>
      <c r="C2">
        <v>170431</v>
      </c>
      <c r="D2">
        <v>1263</v>
      </c>
      <c r="E2">
        <v>10144</v>
      </c>
      <c r="G2" s="4" t="s">
        <v>45</v>
      </c>
      <c r="H2" s="4">
        <f>SUM(D2:D23)</f>
        <v>68384</v>
      </c>
      <c r="I2" s="4">
        <f>SUM(E2:E23)</f>
        <v>64408</v>
      </c>
      <c r="J2" s="4">
        <f>SUM(H2:I2)</f>
        <v>132792</v>
      </c>
      <c r="L2" s="4" t="s">
        <v>46</v>
      </c>
      <c r="M2" s="5">
        <f>H2/J2</f>
        <v>0.51497078137237184</v>
      </c>
      <c r="N2" s="5">
        <f>I2/J2</f>
        <v>0.48502921862762816</v>
      </c>
      <c r="O2" s="5">
        <f>SUM(M2:N2)</f>
        <v>1</v>
      </c>
      <c r="R2" t="s">
        <v>4</v>
      </c>
      <c r="S2">
        <v>170431</v>
      </c>
      <c r="T2">
        <v>1263</v>
      </c>
      <c r="U2">
        <v>10144</v>
      </c>
      <c r="V2" s="7">
        <f>T2/(T2+U2)</f>
        <v>0.11072148680634698</v>
      </c>
      <c r="Y2" t="s">
        <v>7</v>
      </c>
      <c r="Z2">
        <v>260303</v>
      </c>
      <c r="AA2">
        <v>6316</v>
      </c>
      <c r="AB2">
        <v>6435</v>
      </c>
      <c r="AC2" s="7">
        <f>AA2/(AA2+AB2)</f>
        <v>0.49533369931770055</v>
      </c>
    </row>
    <row r="3" spans="1:29" x14ac:dyDescent="0.3">
      <c r="A3" s="1" t="s">
        <v>6</v>
      </c>
      <c r="B3" t="s">
        <v>5</v>
      </c>
      <c r="C3">
        <v>40719</v>
      </c>
      <c r="D3">
        <v>0</v>
      </c>
      <c r="E3">
        <v>0</v>
      </c>
      <c r="V3" s="9"/>
      <c r="Y3" t="s">
        <v>16</v>
      </c>
      <c r="Z3">
        <v>608412</v>
      </c>
      <c r="AA3">
        <v>13854</v>
      </c>
      <c r="AB3">
        <v>7249</v>
      </c>
      <c r="AC3" s="7">
        <f t="shared" ref="AC3:AC19" si="0">AA3/(AA3+AB3)</f>
        <v>0.65649433729801454</v>
      </c>
    </row>
    <row r="4" spans="1:29" x14ac:dyDescent="0.3">
      <c r="A4" s="1" t="s">
        <v>8</v>
      </c>
      <c r="B4" t="s">
        <v>7</v>
      </c>
      <c r="C4">
        <v>260303</v>
      </c>
      <c r="D4">
        <v>6316</v>
      </c>
      <c r="E4">
        <v>6435</v>
      </c>
      <c r="R4" s="4" t="s">
        <v>217</v>
      </c>
      <c r="S4" s="8">
        <f>V2</f>
        <v>0.11072148680634698</v>
      </c>
      <c r="V4" s="9"/>
      <c r="Y4" t="s">
        <v>29</v>
      </c>
      <c r="Z4">
        <v>132901</v>
      </c>
      <c r="AA4">
        <v>2852</v>
      </c>
      <c r="AB4">
        <v>5600</v>
      </c>
      <c r="AC4" s="7">
        <f t="shared" si="0"/>
        <v>0.33743492664458119</v>
      </c>
    </row>
    <row r="5" spans="1:29" x14ac:dyDescent="0.3">
      <c r="A5" s="1" t="s">
        <v>9</v>
      </c>
      <c r="B5" t="s">
        <v>10</v>
      </c>
      <c r="C5">
        <v>805375</v>
      </c>
      <c r="D5">
        <v>15635</v>
      </c>
      <c r="E5">
        <v>9334</v>
      </c>
      <c r="Y5" t="s">
        <v>12</v>
      </c>
      <c r="Z5">
        <v>311644</v>
      </c>
      <c r="AA5">
        <v>4679</v>
      </c>
      <c r="AB5">
        <v>2730</v>
      </c>
      <c r="AC5" s="7">
        <f t="shared" si="0"/>
        <v>0.63152922121743826</v>
      </c>
    </row>
    <row r="6" spans="1:29" x14ac:dyDescent="0.3">
      <c r="A6" s="1" t="s">
        <v>11</v>
      </c>
      <c r="B6" t="s">
        <v>12</v>
      </c>
      <c r="C6">
        <v>311644</v>
      </c>
      <c r="D6">
        <v>4679</v>
      </c>
      <c r="E6">
        <v>2730</v>
      </c>
      <c r="Y6" t="s">
        <v>18</v>
      </c>
      <c r="Z6">
        <v>497333</v>
      </c>
      <c r="AA6">
        <v>4190</v>
      </c>
      <c r="AB6">
        <v>4803</v>
      </c>
      <c r="AC6" s="7">
        <f t="shared" si="0"/>
        <v>0.46591793617257865</v>
      </c>
    </row>
    <row r="7" spans="1:29" x14ac:dyDescent="0.3">
      <c r="A7" s="1" t="s">
        <v>13</v>
      </c>
      <c r="B7" t="s">
        <v>14</v>
      </c>
      <c r="C7">
        <v>664419</v>
      </c>
      <c r="D7">
        <v>9024</v>
      </c>
      <c r="E7">
        <v>6815</v>
      </c>
      <c r="Y7" t="s">
        <v>10</v>
      </c>
      <c r="Z7">
        <v>805375</v>
      </c>
      <c r="AA7">
        <v>15635</v>
      </c>
      <c r="AB7">
        <v>9334</v>
      </c>
      <c r="AC7" s="7">
        <f t="shared" si="0"/>
        <v>0.62617645880892303</v>
      </c>
    </row>
    <row r="8" spans="1:29" x14ac:dyDescent="0.3">
      <c r="A8" s="1" t="s">
        <v>15</v>
      </c>
      <c r="B8" t="s">
        <v>16</v>
      </c>
      <c r="C8">
        <v>608412</v>
      </c>
      <c r="D8">
        <v>13854</v>
      </c>
      <c r="E8">
        <v>7249</v>
      </c>
      <c r="Y8" t="s">
        <v>14</v>
      </c>
      <c r="Z8">
        <v>664419</v>
      </c>
      <c r="AA8">
        <v>9024</v>
      </c>
      <c r="AB8">
        <v>6815</v>
      </c>
      <c r="AC8" s="7">
        <f t="shared" si="0"/>
        <v>0.56973293768545996</v>
      </c>
    </row>
    <row r="9" spans="1:29" x14ac:dyDescent="0.3">
      <c r="A9" s="1" t="s">
        <v>17</v>
      </c>
      <c r="B9" t="s">
        <v>18</v>
      </c>
      <c r="C9">
        <v>497333</v>
      </c>
      <c r="D9">
        <v>4190</v>
      </c>
      <c r="E9">
        <v>4803</v>
      </c>
      <c r="Y9" t="s">
        <v>22</v>
      </c>
      <c r="Z9">
        <v>74391</v>
      </c>
      <c r="AA9">
        <v>1584</v>
      </c>
      <c r="AB9">
        <v>1137</v>
      </c>
      <c r="AC9" s="7">
        <f t="shared" si="0"/>
        <v>0.58213891951488428</v>
      </c>
    </row>
    <row r="10" spans="1:29" x14ac:dyDescent="0.3">
      <c r="A10" s="1" t="s">
        <v>19</v>
      </c>
      <c r="B10" t="s">
        <v>20</v>
      </c>
      <c r="C10">
        <v>245610</v>
      </c>
      <c r="D10">
        <v>3765</v>
      </c>
      <c r="E10">
        <v>3992</v>
      </c>
      <c r="Y10" t="s">
        <v>20</v>
      </c>
      <c r="Z10">
        <v>245610</v>
      </c>
      <c r="AA10">
        <v>3765</v>
      </c>
      <c r="AB10">
        <v>3992</v>
      </c>
      <c r="AC10" s="7">
        <f t="shared" si="0"/>
        <v>0.4853680546603068</v>
      </c>
    </row>
    <row r="11" spans="1:29" x14ac:dyDescent="0.3">
      <c r="A11" s="1" t="s">
        <v>21</v>
      </c>
      <c r="B11" t="s">
        <v>22</v>
      </c>
      <c r="C11">
        <v>74391</v>
      </c>
      <c r="D11">
        <v>1584</v>
      </c>
      <c r="E11">
        <v>1137</v>
      </c>
      <c r="Y11" t="s">
        <v>24</v>
      </c>
      <c r="Z11">
        <v>49207</v>
      </c>
      <c r="AA11">
        <v>666</v>
      </c>
      <c r="AB11">
        <v>729</v>
      </c>
      <c r="AC11" s="7">
        <f t="shared" si="0"/>
        <v>0.47741935483870968</v>
      </c>
    </row>
    <row r="12" spans="1:29" x14ac:dyDescent="0.3">
      <c r="A12" s="1" t="s">
        <v>23</v>
      </c>
      <c r="B12" t="s">
        <v>24</v>
      </c>
      <c r="C12">
        <v>49207</v>
      </c>
      <c r="D12">
        <v>666</v>
      </c>
      <c r="E12">
        <v>729</v>
      </c>
      <c r="Y12" t="s">
        <v>41</v>
      </c>
      <c r="Z12">
        <v>3383</v>
      </c>
      <c r="AA12">
        <v>50</v>
      </c>
      <c r="AB12">
        <v>139</v>
      </c>
      <c r="AC12" s="7">
        <f t="shared" si="0"/>
        <v>0.26455026455026454</v>
      </c>
    </row>
    <row r="13" spans="1:29" x14ac:dyDescent="0.3">
      <c r="A13" s="1" t="s">
        <v>25</v>
      </c>
      <c r="B13" t="s">
        <v>27</v>
      </c>
      <c r="C13">
        <v>16717</v>
      </c>
      <c r="D13">
        <v>255</v>
      </c>
      <c r="E13">
        <v>296</v>
      </c>
      <c r="Y13" t="s">
        <v>27</v>
      </c>
      <c r="Z13">
        <v>16717</v>
      </c>
      <c r="AA13">
        <v>255</v>
      </c>
      <c r="AB13">
        <v>296</v>
      </c>
      <c r="AC13" s="7">
        <f t="shared" si="0"/>
        <v>0.4627949183303085</v>
      </c>
    </row>
    <row r="14" spans="1:29" x14ac:dyDescent="0.3">
      <c r="A14" s="1" t="s">
        <v>26</v>
      </c>
      <c r="B14" t="s">
        <v>28</v>
      </c>
      <c r="C14">
        <v>14260</v>
      </c>
      <c r="D14">
        <v>218</v>
      </c>
      <c r="E14">
        <v>596</v>
      </c>
      <c r="Y14" t="s">
        <v>28</v>
      </c>
      <c r="Z14">
        <v>14260</v>
      </c>
      <c r="AA14">
        <v>218</v>
      </c>
      <c r="AB14">
        <v>596</v>
      </c>
      <c r="AC14" s="7">
        <f t="shared" si="0"/>
        <v>0.26781326781326781</v>
      </c>
    </row>
    <row r="15" spans="1:29" x14ac:dyDescent="0.3">
      <c r="A15" s="1" t="s">
        <v>30</v>
      </c>
      <c r="B15" t="s">
        <v>29</v>
      </c>
      <c r="C15">
        <v>132901</v>
      </c>
      <c r="D15">
        <v>2852</v>
      </c>
      <c r="E15">
        <v>5600</v>
      </c>
      <c r="Y15" t="s">
        <v>34</v>
      </c>
      <c r="Z15">
        <v>1231</v>
      </c>
      <c r="AA15">
        <v>32</v>
      </c>
      <c r="AB15">
        <v>36</v>
      </c>
      <c r="AC15" s="7">
        <f t="shared" si="0"/>
        <v>0.47058823529411764</v>
      </c>
    </row>
    <row r="16" spans="1:29" x14ac:dyDescent="0.3">
      <c r="A16" s="1" t="s">
        <v>31</v>
      </c>
      <c r="B16" t="s">
        <v>32</v>
      </c>
      <c r="C16">
        <v>24804</v>
      </c>
      <c r="D16">
        <v>569</v>
      </c>
      <c r="E16">
        <v>581</v>
      </c>
      <c r="Y16" t="s">
        <v>44</v>
      </c>
      <c r="Z16">
        <v>118569</v>
      </c>
      <c r="AA16">
        <v>1332</v>
      </c>
      <c r="AB16">
        <v>1669</v>
      </c>
      <c r="AC16" s="7">
        <f t="shared" si="0"/>
        <v>0.44385204931689437</v>
      </c>
    </row>
    <row r="17" spans="1:29" x14ac:dyDescent="0.3">
      <c r="A17" s="1" t="s">
        <v>33</v>
      </c>
      <c r="B17" t="s">
        <v>34</v>
      </c>
      <c r="C17">
        <v>1231</v>
      </c>
      <c r="D17">
        <v>32</v>
      </c>
      <c r="E17">
        <v>36</v>
      </c>
      <c r="Y17" t="s">
        <v>194</v>
      </c>
      <c r="Z17">
        <v>20527</v>
      </c>
      <c r="AA17">
        <v>325</v>
      </c>
      <c r="AB17">
        <v>373</v>
      </c>
      <c r="AC17" s="7">
        <f t="shared" si="0"/>
        <v>0.46561604584527222</v>
      </c>
    </row>
    <row r="18" spans="1:29" x14ac:dyDescent="0.3">
      <c r="A18" s="1" t="s">
        <v>35</v>
      </c>
      <c r="B18" t="s">
        <v>36</v>
      </c>
      <c r="C18">
        <v>36001</v>
      </c>
      <c r="D18">
        <v>0</v>
      </c>
      <c r="E18">
        <v>0</v>
      </c>
      <c r="Y18" t="s">
        <v>32</v>
      </c>
      <c r="Z18">
        <v>24804</v>
      </c>
      <c r="AA18">
        <v>569</v>
      </c>
      <c r="AB18">
        <v>581</v>
      </c>
      <c r="AC18" s="7">
        <f t="shared" si="0"/>
        <v>0.49478260869565216</v>
      </c>
    </row>
    <row r="19" spans="1:29" x14ac:dyDescent="0.3">
      <c r="A19" s="1" t="s">
        <v>37</v>
      </c>
      <c r="B19" t="s">
        <v>38</v>
      </c>
      <c r="C19">
        <v>62783</v>
      </c>
      <c r="D19">
        <v>1206</v>
      </c>
      <c r="E19">
        <v>1365</v>
      </c>
      <c r="Y19" t="s">
        <v>40</v>
      </c>
      <c r="Z19">
        <v>48286</v>
      </c>
      <c r="AA19">
        <v>569</v>
      </c>
      <c r="AB19">
        <v>385</v>
      </c>
      <c r="AC19" s="7">
        <f t="shared" si="0"/>
        <v>0.59643605870020966</v>
      </c>
    </row>
    <row r="20" spans="1:29" x14ac:dyDescent="0.3">
      <c r="A20" s="1" t="s">
        <v>39</v>
      </c>
      <c r="B20" t="s">
        <v>40</v>
      </c>
      <c r="C20">
        <v>48286</v>
      </c>
      <c r="D20">
        <v>569</v>
      </c>
      <c r="E20">
        <v>385</v>
      </c>
    </row>
    <row r="21" spans="1:29" x14ac:dyDescent="0.3">
      <c r="A21" s="1" t="s">
        <v>42</v>
      </c>
      <c r="B21" t="s">
        <v>41</v>
      </c>
      <c r="C21">
        <v>3383</v>
      </c>
      <c r="D21">
        <v>50</v>
      </c>
      <c r="E21">
        <v>139</v>
      </c>
      <c r="Y21" s="4" t="s">
        <v>217</v>
      </c>
      <c r="Z21" s="12">
        <f>AVERAGE(AC2:AC19)</f>
        <v>0.48855440526136573</v>
      </c>
    </row>
    <row r="22" spans="1:29" x14ac:dyDescent="0.3">
      <c r="A22" s="1" t="s">
        <v>43</v>
      </c>
      <c r="B22" t="s">
        <v>44</v>
      </c>
      <c r="C22">
        <v>118569</v>
      </c>
      <c r="D22">
        <v>1332</v>
      </c>
      <c r="E22">
        <v>1669</v>
      </c>
    </row>
    <row r="23" spans="1:29" x14ac:dyDescent="0.3">
      <c r="A23" s="1" t="s">
        <v>195</v>
      </c>
      <c r="B23" t="s">
        <v>194</v>
      </c>
      <c r="C23">
        <v>20527</v>
      </c>
      <c r="D23">
        <v>325</v>
      </c>
      <c r="E23">
        <v>373</v>
      </c>
    </row>
    <row r="24" spans="1:29" x14ac:dyDescent="0.3">
      <c r="A24" s="1"/>
    </row>
    <row r="26" spans="1:29" x14ac:dyDescent="0.3">
      <c r="E26" s="4"/>
      <c r="F26" s="4"/>
    </row>
    <row r="27" spans="1:29" x14ac:dyDescent="0.3">
      <c r="E27" s="5"/>
      <c r="F27" s="4"/>
    </row>
    <row r="31" spans="1:29" x14ac:dyDescent="0.3">
      <c r="A31" s="1"/>
    </row>
    <row r="32" spans="1:29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6" x14ac:dyDescent="0.3">
      <c r="A49" s="1"/>
    </row>
    <row r="50" spans="1:6" x14ac:dyDescent="0.3">
      <c r="A50" s="1"/>
    </row>
    <row r="51" spans="1:6" x14ac:dyDescent="0.3">
      <c r="A51" s="1"/>
    </row>
    <row r="52" spans="1:6" x14ac:dyDescent="0.3">
      <c r="B52" s="4"/>
      <c r="C52" s="4"/>
      <c r="D52" s="4"/>
      <c r="E52" s="4"/>
      <c r="F52" s="4"/>
    </row>
    <row r="53" spans="1:6" x14ac:dyDescent="0.3">
      <c r="B53" s="4"/>
      <c r="C53" s="4"/>
      <c r="D53" s="5"/>
      <c r="E53" s="5"/>
      <c r="F53" s="4"/>
    </row>
    <row r="54" spans="1:6" x14ac:dyDescent="0.3">
      <c r="A54" s="1"/>
    </row>
  </sheetData>
  <hyperlinks>
    <hyperlink ref="A2" r:id="rId1" xr:uid="{E8B9AE36-57AA-462A-808E-B744F70DFF56}"/>
    <hyperlink ref="A3" r:id="rId2" xr:uid="{7799FE64-F703-4AA5-890A-B4B53C449395}"/>
    <hyperlink ref="A4" r:id="rId3" xr:uid="{35A3BC57-0ADC-44A4-82BF-10C55D5D6BA0}"/>
    <hyperlink ref="A5" r:id="rId4" xr:uid="{AC4EF671-D983-4410-9C97-688A18C8F965}"/>
    <hyperlink ref="A6" r:id="rId5" xr:uid="{053E0FFD-D030-4FFA-817A-1C67CF80BE3F}"/>
    <hyperlink ref="A7" r:id="rId6" xr:uid="{443D25D7-4B8B-40F4-B85D-91A77BEF4009}"/>
    <hyperlink ref="A8" r:id="rId7" xr:uid="{F33B39F9-7774-4C8A-BE55-2CB21DCE52FE}"/>
    <hyperlink ref="A9" r:id="rId8" xr:uid="{33EA650C-359A-4333-80C1-D2EA6E5E8BBA}"/>
    <hyperlink ref="A10" r:id="rId9" xr:uid="{28547C55-3AC2-4EC1-9485-952A7358FD9B}"/>
    <hyperlink ref="A11" r:id="rId10" xr:uid="{1377DB15-FDE4-4BF0-9C02-E1F619E917B8}"/>
    <hyperlink ref="A12" r:id="rId11" xr:uid="{5500516A-4CAD-4EE3-A316-CB4A973ACB81}"/>
    <hyperlink ref="A13" r:id="rId12" xr:uid="{B49AB40A-E11E-48F0-A200-7321BC196671}"/>
    <hyperlink ref="A14" r:id="rId13" xr:uid="{5C27783D-4437-47F2-B00A-A0D960169671}"/>
    <hyperlink ref="A15" r:id="rId14" xr:uid="{A0BA110D-541A-4B46-8050-74776F6E5475}"/>
    <hyperlink ref="A16" r:id="rId15" xr:uid="{B838BDFF-6192-4157-B2E9-A19124E43AE0}"/>
    <hyperlink ref="A17" r:id="rId16" xr:uid="{0CBEC838-19B3-4D64-92AD-32D22682F411}"/>
    <hyperlink ref="A18" r:id="rId17" xr:uid="{DD335E31-7182-40FC-99C6-CB0F49609029}"/>
    <hyperlink ref="A19" r:id="rId18" xr:uid="{0179D157-82D4-41D9-A1FF-FD9B3D135E6C}"/>
    <hyperlink ref="A20" r:id="rId19" xr:uid="{28D9BE3E-9EEF-48F0-B5C4-950EB92C9978}"/>
    <hyperlink ref="A21" r:id="rId20" xr:uid="{232B05BC-D2B9-4BB7-B61F-18C91B331A4A}"/>
    <hyperlink ref="A22" r:id="rId21" xr:uid="{C55D3D39-9C47-4B1D-89AA-A2AA9BEB2E97}"/>
    <hyperlink ref="A23" r:id="rId22" xr:uid="{8689E52F-5D00-48FB-AE96-D855745D800F}"/>
  </hyperlinks>
  <pageMargins left="0.7" right="0.7" top="0.75" bottom="0.75" header="0.3" footer="0.3"/>
  <pageSetup orientation="portrait" horizontalDpi="4294967293" verticalDpi="0" r:id="rId2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8448C-47AB-4B6F-B85E-6EB9CF216BDA}">
  <dimension ref="A1:O23"/>
  <sheetViews>
    <sheetView workbookViewId="0">
      <selection activeCell="A24" sqref="A24"/>
    </sheetView>
  </sheetViews>
  <sheetFormatPr defaultRowHeight="14.4" x14ac:dyDescent="0.3"/>
  <cols>
    <col min="1" max="1" width="44.88671875" bestFit="1" customWidth="1"/>
    <col min="2" max="2" width="32.6640625" bestFit="1" customWidth="1"/>
    <col min="7" max="7" width="8.88671875" customWidth="1"/>
    <col min="12" max="12" width="11.109375" bestFit="1" customWidth="1"/>
  </cols>
  <sheetData>
    <row r="1" spans="1:15" x14ac:dyDescent="0.3">
      <c r="A1" t="s">
        <v>202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187</v>
      </c>
      <c r="B2" t="s">
        <v>4</v>
      </c>
      <c r="C2">
        <v>439</v>
      </c>
      <c r="D2">
        <v>6652</v>
      </c>
      <c r="G2" s="4" t="s">
        <v>45</v>
      </c>
      <c r="H2" s="4">
        <f>SUM(C2:C23)</f>
        <v>35001</v>
      </c>
      <c r="I2" s="4">
        <f>SUM(D2:D23)</f>
        <v>49137</v>
      </c>
      <c r="J2" s="4">
        <f>SUM(H2:I2)</f>
        <v>84138</v>
      </c>
      <c r="L2" s="4" t="s">
        <v>46</v>
      </c>
      <c r="M2" s="5">
        <f>H2/J2</f>
        <v>0.41599515082364685</v>
      </c>
      <c r="N2" s="5">
        <f>I2/J2</f>
        <v>0.58400484917635309</v>
      </c>
      <c r="O2" s="5">
        <f>SUM(M2:N2)</f>
        <v>1</v>
      </c>
    </row>
    <row r="3" spans="1:15" x14ac:dyDescent="0.3">
      <c r="A3" s="1" t="s">
        <v>186</v>
      </c>
      <c r="B3" t="s">
        <v>5</v>
      </c>
      <c r="C3">
        <v>121</v>
      </c>
      <c r="D3">
        <v>2032</v>
      </c>
      <c r="G3" s="1"/>
    </row>
    <row r="4" spans="1:15" x14ac:dyDescent="0.3">
      <c r="A4" s="1" t="s">
        <v>184</v>
      </c>
      <c r="B4" t="s">
        <v>7</v>
      </c>
      <c r="C4">
        <v>2890</v>
      </c>
      <c r="D4">
        <v>5203</v>
      </c>
      <c r="G4" s="1"/>
    </row>
    <row r="5" spans="1:15" x14ac:dyDescent="0.3">
      <c r="A5" s="1" t="s">
        <v>181</v>
      </c>
      <c r="B5" t="s">
        <v>10</v>
      </c>
      <c r="C5">
        <v>6815</v>
      </c>
      <c r="D5">
        <v>4232</v>
      </c>
      <c r="G5" s="1"/>
    </row>
    <row r="6" spans="1:15" x14ac:dyDescent="0.3">
      <c r="A6" s="1" t="s">
        <v>190</v>
      </c>
      <c r="B6" t="s">
        <v>12</v>
      </c>
      <c r="C6">
        <v>3306</v>
      </c>
      <c r="D6">
        <v>3376</v>
      </c>
      <c r="G6" s="1"/>
    </row>
    <row r="7" spans="1:15" x14ac:dyDescent="0.3">
      <c r="A7" s="1" t="s">
        <v>13</v>
      </c>
      <c r="B7" t="s">
        <v>14</v>
      </c>
      <c r="C7">
        <v>9046</v>
      </c>
      <c r="D7">
        <v>6872</v>
      </c>
      <c r="G7" s="1"/>
    </row>
    <row r="8" spans="1:15" x14ac:dyDescent="0.3">
      <c r="A8" s="1" t="s">
        <v>185</v>
      </c>
      <c r="B8" t="s">
        <v>16</v>
      </c>
      <c r="C8">
        <v>5941</v>
      </c>
      <c r="D8">
        <v>4244</v>
      </c>
      <c r="G8" s="1"/>
    </row>
    <row r="9" spans="1:15" x14ac:dyDescent="0.3">
      <c r="A9" s="1" t="s">
        <v>198</v>
      </c>
      <c r="B9" t="s">
        <v>18</v>
      </c>
      <c r="C9">
        <v>1339</v>
      </c>
      <c r="D9">
        <v>1275</v>
      </c>
      <c r="G9" s="1"/>
    </row>
    <row r="10" spans="1:15" x14ac:dyDescent="0.3">
      <c r="A10" s="1" t="s">
        <v>191</v>
      </c>
      <c r="B10" t="s">
        <v>20</v>
      </c>
      <c r="C10">
        <v>330</v>
      </c>
      <c r="D10">
        <v>1644</v>
      </c>
      <c r="G10" s="1"/>
    </row>
    <row r="11" spans="1:15" x14ac:dyDescent="0.3">
      <c r="A11" s="1" t="s">
        <v>179</v>
      </c>
      <c r="B11" t="s">
        <v>22</v>
      </c>
      <c r="C11">
        <v>1280</v>
      </c>
      <c r="D11">
        <v>2186</v>
      </c>
      <c r="G11" s="1"/>
    </row>
    <row r="12" spans="1:15" x14ac:dyDescent="0.3">
      <c r="A12" s="1" t="s">
        <v>182</v>
      </c>
      <c r="B12" t="s">
        <v>24</v>
      </c>
      <c r="C12">
        <v>274</v>
      </c>
      <c r="D12">
        <v>1082</v>
      </c>
      <c r="G12" s="1"/>
    </row>
    <row r="13" spans="1:15" x14ac:dyDescent="0.3">
      <c r="A13" s="1" t="s">
        <v>200</v>
      </c>
      <c r="B13" t="s">
        <v>27</v>
      </c>
      <c r="C13">
        <v>73</v>
      </c>
      <c r="D13">
        <v>223</v>
      </c>
      <c r="G13" s="1"/>
    </row>
    <row r="14" spans="1:15" x14ac:dyDescent="0.3">
      <c r="A14" s="1" t="s">
        <v>188</v>
      </c>
      <c r="B14" t="s">
        <v>28</v>
      </c>
      <c r="C14">
        <v>51</v>
      </c>
      <c r="D14">
        <v>1502</v>
      </c>
      <c r="G14" s="1"/>
    </row>
    <row r="15" spans="1:15" x14ac:dyDescent="0.3">
      <c r="A15" s="1" t="s">
        <v>196</v>
      </c>
      <c r="B15" t="s">
        <v>29</v>
      </c>
      <c r="C15">
        <v>542</v>
      </c>
      <c r="D15">
        <v>1074</v>
      </c>
      <c r="G15" s="1"/>
    </row>
    <row r="16" spans="1:15" x14ac:dyDescent="0.3">
      <c r="A16" s="1" t="s">
        <v>197</v>
      </c>
      <c r="B16" t="s">
        <v>32</v>
      </c>
      <c r="C16">
        <v>145</v>
      </c>
      <c r="D16">
        <v>335</v>
      </c>
      <c r="G16" s="1"/>
    </row>
    <row r="17" spans="1:7" x14ac:dyDescent="0.3">
      <c r="A17" s="1" t="s">
        <v>199</v>
      </c>
      <c r="B17" t="s">
        <v>34</v>
      </c>
      <c r="C17">
        <v>19</v>
      </c>
      <c r="D17">
        <v>91</v>
      </c>
      <c r="G17" s="1"/>
    </row>
    <row r="18" spans="1:7" x14ac:dyDescent="0.3">
      <c r="A18" s="1" t="s">
        <v>189</v>
      </c>
      <c r="B18" t="s">
        <v>36</v>
      </c>
      <c r="C18">
        <v>0</v>
      </c>
      <c r="D18">
        <v>0</v>
      </c>
      <c r="G18" s="1"/>
    </row>
    <row r="19" spans="1:7" x14ac:dyDescent="0.3">
      <c r="A19" s="1" t="s">
        <v>178</v>
      </c>
      <c r="B19" t="s">
        <v>38</v>
      </c>
      <c r="C19">
        <v>552</v>
      </c>
      <c r="D19">
        <v>896</v>
      </c>
      <c r="G19" s="1"/>
    </row>
    <row r="20" spans="1:7" x14ac:dyDescent="0.3">
      <c r="A20" s="1" t="s">
        <v>192</v>
      </c>
      <c r="B20" t="s">
        <v>40</v>
      </c>
      <c r="C20">
        <v>128</v>
      </c>
      <c r="D20">
        <v>170</v>
      </c>
      <c r="G20" s="1"/>
    </row>
    <row r="21" spans="1:7" x14ac:dyDescent="0.3">
      <c r="A21" s="1" t="s">
        <v>183</v>
      </c>
      <c r="B21" t="s">
        <v>41</v>
      </c>
      <c r="C21">
        <v>89</v>
      </c>
      <c r="D21">
        <v>844</v>
      </c>
      <c r="G21" s="1"/>
    </row>
    <row r="22" spans="1:7" x14ac:dyDescent="0.3">
      <c r="A22" s="1" t="s">
        <v>180</v>
      </c>
      <c r="B22" t="s">
        <v>44</v>
      </c>
      <c r="C22">
        <v>1580</v>
      </c>
      <c r="D22">
        <v>4643</v>
      </c>
      <c r="G22" s="1"/>
    </row>
    <row r="23" spans="1:7" x14ac:dyDescent="0.3">
      <c r="A23" s="1" t="s">
        <v>193</v>
      </c>
      <c r="B23" t="s">
        <v>194</v>
      </c>
      <c r="C23">
        <v>41</v>
      </c>
      <c r="D23">
        <v>561</v>
      </c>
    </row>
  </sheetData>
  <hyperlinks>
    <hyperlink ref="A19" r:id="rId1" xr:uid="{BCC8BC0D-0516-473A-9864-373BE74C5805}"/>
    <hyperlink ref="A11" r:id="rId2" xr:uid="{F3D30728-9184-40C0-9D70-080C253935F8}"/>
    <hyperlink ref="A22" r:id="rId3" xr:uid="{5D153584-E287-4B2B-A16B-A4362B7B754E}"/>
    <hyperlink ref="A5" r:id="rId4" xr:uid="{70FC352A-793C-4ADC-9F87-F85CE17ADEA4}"/>
    <hyperlink ref="A12" r:id="rId5" xr:uid="{4B1C0CFE-9AA8-4B35-A314-D343DB08CD69}"/>
    <hyperlink ref="A21" r:id="rId6" xr:uid="{603572A7-261E-494A-8A32-525DBF9061D4}"/>
    <hyperlink ref="A4" r:id="rId7" xr:uid="{FEF4FCA8-DA5A-45E5-9624-BD0DD821C4C2}"/>
    <hyperlink ref="A8" r:id="rId8" xr:uid="{38745C3B-BC30-481A-9264-AD115E846B0A}"/>
    <hyperlink ref="A3" r:id="rId9" xr:uid="{7CB1AA47-F75E-4C9F-9A8E-D6702E4A57B1}"/>
    <hyperlink ref="A2" r:id="rId10" xr:uid="{6247C87A-03AB-4208-80E7-C144D517A56A}"/>
    <hyperlink ref="A14" r:id="rId11" xr:uid="{89D5D09F-D126-4BC6-9805-E9325F2C71E1}"/>
    <hyperlink ref="A18" r:id="rId12" xr:uid="{EDEFD10C-3222-43DA-8383-F32BF5B350C0}"/>
    <hyperlink ref="A6" r:id="rId13" xr:uid="{8A0248F4-7C83-4F1A-880E-6139CEF5F537}"/>
    <hyperlink ref="A10" r:id="rId14" xr:uid="{AD098D28-3037-4B45-8F97-3EA3ED5220D7}"/>
    <hyperlink ref="A20" r:id="rId15" xr:uid="{E501CA05-61B4-4F6E-9521-FB6BD312C3F6}"/>
    <hyperlink ref="A7" r:id="rId16" xr:uid="{2D87881E-9CF7-4CEC-865D-FCC97C3B5D18}"/>
    <hyperlink ref="A15" r:id="rId17" xr:uid="{C0D94B19-6507-40F5-A19F-ED4D2976000B}"/>
    <hyperlink ref="A16" r:id="rId18" xr:uid="{914A38EE-EDCF-40AE-A2BC-9C5AF6E9D7C7}"/>
    <hyperlink ref="A9" r:id="rId19" xr:uid="{BA057DCE-D70E-4F32-8D06-1EED214722CD}"/>
    <hyperlink ref="A17" r:id="rId20" xr:uid="{30304595-CC2B-4A93-A170-360FD1BEB26B}"/>
    <hyperlink ref="A13" r:id="rId21" xr:uid="{4F9CE818-760F-476A-9523-D334519E7A04}"/>
    <hyperlink ref="A23" r:id="rId22" xr:uid="{42243987-C9E5-4B51-A2DB-F57402EC6135}"/>
  </hyperlinks>
  <pageMargins left="0.7" right="0.7" top="0.75" bottom="0.75" header="0.3" footer="0.3"/>
  <pageSetup orientation="portrait" horizontalDpi="4294967293" verticalDpi="0"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1E08-91DC-4DC5-9467-686D1423EBA5}">
  <dimension ref="A1:O23"/>
  <sheetViews>
    <sheetView workbookViewId="0">
      <selection activeCell="A24" sqref="A24"/>
    </sheetView>
  </sheetViews>
  <sheetFormatPr defaultRowHeight="14.4" x14ac:dyDescent="0.3"/>
  <cols>
    <col min="1" max="1" width="44.4414062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187</v>
      </c>
      <c r="B2" t="s">
        <v>4</v>
      </c>
      <c r="C2">
        <v>110032</v>
      </c>
      <c r="D2">
        <v>475</v>
      </c>
      <c r="E2">
        <v>3905</v>
      </c>
      <c r="G2" s="4" t="s">
        <v>45</v>
      </c>
      <c r="H2" s="4">
        <f>SUM(D2:D23)</f>
        <v>44099</v>
      </c>
      <c r="I2" s="4">
        <f>SUM(E2:E23)</f>
        <v>31757</v>
      </c>
      <c r="J2" s="4">
        <f>SUM(H2:I2)</f>
        <v>75856</v>
      </c>
      <c r="L2" s="4" t="s">
        <v>46</v>
      </c>
      <c r="M2" s="5">
        <f>H2/J2</f>
        <v>0.58135150812064962</v>
      </c>
      <c r="N2" s="5">
        <f>I2/J2</f>
        <v>0.41864849187935033</v>
      </c>
      <c r="O2" s="5">
        <f>SUM(M2:N2)</f>
        <v>1</v>
      </c>
    </row>
    <row r="3" spans="1:15" x14ac:dyDescent="0.3">
      <c r="A3" s="1" t="s">
        <v>186</v>
      </c>
      <c r="B3" t="s">
        <v>5</v>
      </c>
      <c r="C3">
        <v>40463</v>
      </c>
      <c r="D3">
        <v>0</v>
      </c>
      <c r="E3">
        <v>0</v>
      </c>
    </row>
    <row r="4" spans="1:15" x14ac:dyDescent="0.3">
      <c r="A4" s="1" t="s">
        <v>184</v>
      </c>
      <c r="B4" t="s">
        <v>7</v>
      </c>
      <c r="C4">
        <v>224746</v>
      </c>
      <c r="D4">
        <v>5005</v>
      </c>
      <c r="E4">
        <v>3815</v>
      </c>
    </row>
    <row r="5" spans="1:15" x14ac:dyDescent="0.3">
      <c r="A5" s="1" t="s">
        <v>181</v>
      </c>
      <c r="B5" t="s">
        <v>10</v>
      </c>
      <c r="C5">
        <v>437249</v>
      </c>
      <c r="D5">
        <v>9203</v>
      </c>
      <c r="E5">
        <v>4075</v>
      </c>
    </row>
    <row r="6" spans="1:15" x14ac:dyDescent="0.3">
      <c r="A6" s="1" t="s">
        <v>190</v>
      </c>
      <c r="B6" t="s">
        <v>12</v>
      </c>
      <c r="C6">
        <v>332653</v>
      </c>
      <c r="D6">
        <v>3625</v>
      </c>
      <c r="E6">
        <v>1940</v>
      </c>
    </row>
    <row r="7" spans="1:15" x14ac:dyDescent="0.3">
      <c r="A7" s="1" t="s">
        <v>13</v>
      </c>
      <c r="B7" t="s">
        <v>14</v>
      </c>
      <c r="C7">
        <v>704023</v>
      </c>
      <c r="D7">
        <v>9224</v>
      </c>
      <c r="E7">
        <v>7067</v>
      </c>
    </row>
    <row r="8" spans="1:15" x14ac:dyDescent="0.3">
      <c r="A8" s="1" t="s">
        <v>185</v>
      </c>
      <c r="B8" t="s">
        <v>16</v>
      </c>
      <c r="C8">
        <v>413173</v>
      </c>
      <c r="D8">
        <v>7708</v>
      </c>
      <c r="E8">
        <v>4784</v>
      </c>
    </row>
    <row r="9" spans="1:15" x14ac:dyDescent="0.3">
      <c r="A9" s="1" t="s">
        <v>198</v>
      </c>
      <c r="B9" t="s">
        <v>18</v>
      </c>
      <c r="C9">
        <v>141171</v>
      </c>
      <c r="D9">
        <v>1582</v>
      </c>
      <c r="E9">
        <v>961</v>
      </c>
    </row>
    <row r="10" spans="1:15" x14ac:dyDescent="0.3">
      <c r="A10" s="1" t="s">
        <v>191</v>
      </c>
      <c r="B10" t="s">
        <v>20</v>
      </c>
      <c r="C10">
        <v>38599</v>
      </c>
      <c r="D10">
        <v>425</v>
      </c>
      <c r="E10">
        <v>204</v>
      </c>
    </row>
    <row r="11" spans="1:15" x14ac:dyDescent="0.3">
      <c r="A11" s="1" t="s">
        <v>179</v>
      </c>
      <c r="B11" t="s">
        <v>22</v>
      </c>
      <c r="C11">
        <v>157149</v>
      </c>
      <c r="D11">
        <v>1810</v>
      </c>
      <c r="E11">
        <v>651</v>
      </c>
    </row>
    <row r="12" spans="1:15" x14ac:dyDescent="0.3">
      <c r="A12" s="1" t="s">
        <v>182</v>
      </c>
      <c r="B12" t="s">
        <v>24</v>
      </c>
      <c r="C12">
        <v>58192</v>
      </c>
      <c r="D12">
        <v>539</v>
      </c>
      <c r="E12">
        <v>589</v>
      </c>
    </row>
    <row r="13" spans="1:15" x14ac:dyDescent="0.3">
      <c r="A13" s="1" t="s">
        <v>200</v>
      </c>
      <c r="B13" t="s">
        <v>27</v>
      </c>
      <c r="C13">
        <v>14147</v>
      </c>
      <c r="D13">
        <v>190</v>
      </c>
      <c r="E13">
        <v>107</v>
      </c>
    </row>
    <row r="14" spans="1:15" x14ac:dyDescent="0.3">
      <c r="A14" s="1" t="s">
        <v>188</v>
      </c>
      <c r="B14" t="s">
        <v>28</v>
      </c>
      <c r="C14">
        <v>6034</v>
      </c>
      <c r="D14">
        <v>59</v>
      </c>
      <c r="E14">
        <v>179</v>
      </c>
    </row>
    <row r="15" spans="1:15" x14ac:dyDescent="0.3">
      <c r="A15" s="1" t="s">
        <v>196</v>
      </c>
      <c r="B15" t="s">
        <v>29</v>
      </c>
      <c r="C15">
        <v>33184</v>
      </c>
      <c r="D15">
        <v>708</v>
      </c>
      <c r="E15">
        <v>446</v>
      </c>
    </row>
    <row r="16" spans="1:15" x14ac:dyDescent="0.3">
      <c r="A16" s="1" t="s">
        <v>197</v>
      </c>
      <c r="B16" t="s">
        <v>32</v>
      </c>
      <c r="C16">
        <v>12771</v>
      </c>
      <c r="D16">
        <v>206</v>
      </c>
      <c r="E16">
        <v>175</v>
      </c>
    </row>
    <row r="17" spans="1:5" x14ac:dyDescent="0.3">
      <c r="A17" s="1" t="s">
        <v>199</v>
      </c>
      <c r="B17" t="s">
        <v>34</v>
      </c>
      <c r="C17">
        <v>1062</v>
      </c>
      <c r="D17">
        <v>25</v>
      </c>
      <c r="E17">
        <v>11</v>
      </c>
    </row>
    <row r="18" spans="1:5" x14ac:dyDescent="0.3">
      <c r="A18" s="1" t="s">
        <v>189</v>
      </c>
      <c r="B18" t="s">
        <v>36</v>
      </c>
      <c r="C18">
        <v>35980</v>
      </c>
      <c r="D18">
        <v>0</v>
      </c>
      <c r="E18">
        <v>0</v>
      </c>
    </row>
    <row r="19" spans="1:5" x14ac:dyDescent="0.3">
      <c r="A19" s="1" t="s">
        <v>178</v>
      </c>
      <c r="B19" t="s">
        <v>38</v>
      </c>
      <c r="C19">
        <v>33703</v>
      </c>
      <c r="D19">
        <v>640</v>
      </c>
      <c r="E19">
        <v>455</v>
      </c>
    </row>
    <row r="20" spans="1:5" x14ac:dyDescent="0.3">
      <c r="A20" s="1" t="s">
        <v>192</v>
      </c>
      <c r="B20" t="s">
        <v>40</v>
      </c>
      <c r="C20">
        <v>35119</v>
      </c>
      <c r="D20">
        <v>364</v>
      </c>
      <c r="E20">
        <v>418</v>
      </c>
    </row>
    <row r="21" spans="1:5" x14ac:dyDescent="0.3">
      <c r="A21" s="1" t="s">
        <v>183</v>
      </c>
      <c r="B21" t="s">
        <v>41</v>
      </c>
      <c r="C21">
        <v>8509</v>
      </c>
      <c r="D21">
        <v>126</v>
      </c>
      <c r="E21">
        <v>174</v>
      </c>
    </row>
    <row r="22" spans="1:5" x14ac:dyDescent="0.3">
      <c r="A22" s="1" t="s">
        <v>180</v>
      </c>
      <c r="B22" t="s">
        <v>44</v>
      </c>
      <c r="C22">
        <v>179253</v>
      </c>
      <c r="D22">
        <v>1918</v>
      </c>
      <c r="E22">
        <v>1579</v>
      </c>
    </row>
    <row r="23" spans="1:5" x14ac:dyDescent="0.3">
      <c r="A23" s="1" t="s">
        <v>193</v>
      </c>
      <c r="B23" t="s">
        <v>194</v>
      </c>
      <c r="C23">
        <v>16108</v>
      </c>
      <c r="D23">
        <v>267</v>
      </c>
      <c r="E23">
        <v>222</v>
      </c>
    </row>
  </sheetData>
  <hyperlinks>
    <hyperlink ref="A19" r:id="rId1" xr:uid="{21A02F83-CF1D-42F5-AD39-5057428A239F}"/>
    <hyperlink ref="A11" r:id="rId2" xr:uid="{97D3907B-A262-4760-B2FB-7ECA5482625F}"/>
    <hyperlink ref="A22" r:id="rId3" xr:uid="{16EBB927-C7B7-469A-8785-37A5E45DB373}"/>
    <hyperlink ref="A5" r:id="rId4" xr:uid="{DFA42C0E-5F98-45C2-9B12-701E751CB411}"/>
    <hyperlink ref="A12" r:id="rId5" xr:uid="{1EE1BFB4-2E05-445B-AF21-29821C54CCC0}"/>
    <hyperlink ref="A21" r:id="rId6" xr:uid="{9FAAF49F-31B8-4EA9-B856-99CA9D256EF8}"/>
    <hyperlink ref="A4" r:id="rId7" xr:uid="{95C0F761-9214-4ED3-8A89-D5D7C3A4C1BD}"/>
    <hyperlink ref="A8" r:id="rId8" xr:uid="{8D430E99-98BD-409C-BDE3-CD925E7E7F72}"/>
    <hyperlink ref="A2" r:id="rId9" xr:uid="{A3B56503-70A0-4F22-ACCD-B4967420EB52}"/>
    <hyperlink ref="A14" r:id="rId10" xr:uid="{A6FD4DB0-584C-43B4-B686-16C2B5786608}"/>
    <hyperlink ref="A18" r:id="rId11" xr:uid="{928B0583-9157-4DD1-A712-BEE1438DC465}"/>
    <hyperlink ref="A6" r:id="rId12" xr:uid="{7943BCDB-E574-4E39-9B5E-88EC91D3B9AC}"/>
    <hyperlink ref="A10" r:id="rId13" xr:uid="{3F1D056E-0856-4617-8A66-9969701F18BD}"/>
    <hyperlink ref="A20" r:id="rId14" xr:uid="{F673B574-071D-4B64-8959-3326807A810E}"/>
    <hyperlink ref="A7" r:id="rId15" xr:uid="{91B0FF83-FE43-47B7-9A93-52249063F12E}"/>
    <hyperlink ref="A23" r:id="rId16" xr:uid="{01CBD9F6-C3B5-452D-9364-AE22C6D01D54}"/>
    <hyperlink ref="A15" r:id="rId17" xr:uid="{8863D586-A93E-43F0-A7B6-FC9E99BF8F67}"/>
    <hyperlink ref="A16" r:id="rId18" xr:uid="{681FE2EC-0F8C-4BB1-85D6-BB4E3D3C5388}"/>
    <hyperlink ref="A9" r:id="rId19" xr:uid="{0430AD12-C506-477A-9ED4-42E64B8912AE}"/>
    <hyperlink ref="A17" r:id="rId20" xr:uid="{DFEFB3A1-472E-4CB5-9902-03C12FDEAFB5}"/>
    <hyperlink ref="A13" r:id="rId21" xr:uid="{7D720A68-22EE-4BF8-9547-0333270B518A}"/>
    <hyperlink ref="A3" r:id="rId22" xr:uid="{1D3C9239-F77F-466A-A3AA-05DFCCE80A96}"/>
  </hyperlinks>
  <pageMargins left="0.7" right="0.7" top="0.75" bottom="0.75" header="0.3" footer="0.3"/>
  <pageSetup orientation="portrait" horizontalDpi="4294967293" verticalDpi="0" r:id="rId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37949-E9A2-45DF-96E5-4E1D5F0522F0}">
  <dimension ref="A1:O23"/>
  <sheetViews>
    <sheetView workbookViewId="0">
      <selection activeCell="A23" sqref="A23"/>
    </sheetView>
  </sheetViews>
  <sheetFormatPr defaultRowHeight="14.4" x14ac:dyDescent="0.3"/>
  <cols>
    <col min="1" max="1" width="44.4414062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219</v>
      </c>
      <c r="B2" t="s">
        <v>4</v>
      </c>
      <c r="C2">
        <v>402</v>
      </c>
      <c r="D2">
        <v>5293</v>
      </c>
      <c r="G2" s="4" t="s">
        <v>45</v>
      </c>
      <c r="H2" s="4">
        <f>SUM(C2:C22)</f>
        <v>43082</v>
      </c>
      <c r="I2" s="4">
        <f>SUM(D2:D22)</f>
        <v>40268</v>
      </c>
      <c r="J2" s="4">
        <f>SUM(H2:I2)</f>
        <v>83350</v>
      </c>
      <c r="L2" s="4" t="s">
        <v>46</v>
      </c>
      <c r="M2" s="5">
        <f>H2/J2</f>
        <v>0.51688062387522493</v>
      </c>
      <c r="N2" s="5">
        <f>I2/J2</f>
        <v>0.48311937612477507</v>
      </c>
      <c r="O2" s="5">
        <f>SUM(M2:N2)</f>
        <v>1</v>
      </c>
    </row>
    <row r="3" spans="1:15" x14ac:dyDescent="0.3">
      <c r="A3" s="1" t="s">
        <v>220</v>
      </c>
      <c r="B3" t="s">
        <v>5</v>
      </c>
      <c r="C3">
        <v>0</v>
      </c>
      <c r="D3">
        <v>0</v>
      </c>
    </row>
    <row r="4" spans="1:15" x14ac:dyDescent="0.3">
      <c r="A4" s="1" t="s">
        <v>222</v>
      </c>
      <c r="B4" t="s">
        <v>7</v>
      </c>
      <c r="C4">
        <v>3383</v>
      </c>
      <c r="D4">
        <v>3960</v>
      </c>
    </row>
    <row r="5" spans="1:15" x14ac:dyDescent="0.3">
      <c r="A5" s="1" t="s">
        <v>223</v>
      </c>
      <c r="B5" t="s">
        <v>10</v>
      </c>
      <c r="C5">
        <v>9113</v>
      </c>
      <c r="D5">
        <v>5429</v>
      </c>
    </row>
    <row r="6" spans="1:15" x14ac:dyDescent="0.3">
      <c r="A6" s="1" t="s">
        <v>224</v>
      </c>
      <c r="B6" t="s">
        <v>12</v>
      </c>
      <c r="C6">
        <v>4263</v>
      </c>
      <c r="D6">
        <v>3886</v>
      </c>
    </row>
    <row r="7" spans="1:15" x14ac:dyDescent="0.3">
      <c r="A7" s="1" t="s">
        <v>225</v>
      </c>
      <c r="B7" t="s">
        <v>14</v>
      </c>
      <c r="C7">
        <v>3025</v>
      </c>
      <c r="D7">
        <v>1601</v>
      </c>
    </row>
    <row r="8" spans="1:15" x14ac:dyDescent="0.3">
      <c r="A8" s="1" t="s">
        <v>218</v>
      </c>
      <c r="B8" t="s">
        <v>16</v>
      </c>
      <c r="C8">
        <v>10972</v>
      </c>
      <c r="D8">
        <v>3659</v>
      </c>
    </row>
    <row r="9" spans="1:15" x14ac:dyDescent="0.3">
      <c r="A9" s="1" t="s">
        <v>227</v>
      </c>
      <c r="B9" t="s">
        <v>18</v>
      </c>
      <c r="C9">
        <v>2288</v>
      </c>
      <c r="D9">
        <v>2497</v>
      </c>
    </row>
    <row r="10" spans="1:15" x14ac:dyDescent="0.3">
      <c r="A10" s="1" t="s">
        <v>228</v>
      </c>
      <c r="B10" t="s">
        <v>20</v>
      </c>
      <c r="C10">
        <v>411</v>
      </c>
      <c r="D10">
        <v>1413</v>
      </c>
    </row>
    <row r="11" spans="1:15" x14ac:dyDescent="0.3">
      <c r="A11" s="1" t="s">
        <v>229</v>
      </c>
      <c r="B11" t="s">
        <v>22</v>
      </c>
      <c r="C11">
        <v>2397</v>
      </c>
      <c r="D11">
        <v>2437</v>
      </c>
    </row>
    <row r="12" spans="1:15" x14ac:dyDescent="0.3">
      <c r="A12" s="1" t="s">
        <v>226</v>
      </c>
      <c r="B12" t="s">
        <v>24</v>
      </c>
      <c r="C12">
        <v>2770</v>
      </c>
      <c r="D12">
        <v>4002</v>
      </c>
    </row>
    <row r="13" spans="1:15" x14ac:dyDescent="0.3">
      <c r="A13" s="1" t="s">
        <v>230</v>
      </c>
      <c r="B13" t="s">
        <v>27</v>
      </c>
      <c r="C13">
        <v>174</v>
      </c>
      <c r="D13">
        <v>593</v>
      </c>
    </row>
    <row r="14" spans="1:15" x14ac:dyDescent="0.3">
      <c r="A14" s="1" t="s">
        <v>231</v>
      </c>
      <c r="B14" t="s">
        <v>28</v>
      </c>
      <c r="C14">
        <v>24</v>
      </c>
      <c r="D14">
        <v>199</v>
      </c>
    </row>
    <row r="15" spans="1:15" x14ac:dyDescent="0.3">
      <c r="A15" s="1" t="s">
        <v>232</v>
      </c>
      <c r="B15" t="s">
        <v>29</v>
      </c>
      <c r="C15">
        <v>906</v>
      </c>
      <c r="D15">
        <v>1059</v>
      </c>
    </row>
    <row r="16" spans="1:15" x14ac:dyDescent="0.3">
      <c r="A16" s="1" t="s">
        <v>233</v>
      </c>
      <c r="B16" t="s">
        <v>32</v>
      </c>
      <c r="C16">
        <v>211</v>
      </c>
      <c r="D16">
        <v>607</v>
      </c>
    </row>
    <row r="17" spans="1:4" x14ac:dyDescent="0.3">
      <c r="A17" s="1" t="s">
        <v>234</v>
      </c>
      <c r="B17" t="s">
        <v>34</v>
      </c>
      <c r="C17">
        <v>3</v>
      </c>
      <c r="D17">
        <v>69</v>
      </c>
    </row>
    <row r="18" spans="1:4" x14ac:dyDescent="0.3">
      <c r="A18" s="1" t="s">
        <v>235</v>
      </c>
      <c r="B18" t="s">
        <v>36</v>
      </c>
      <c r="C18">
        <v>0</v>
      </c>
      <c r="D18">
        <v>0</v>
      </c>
    </row>
    <row r="19" spans="1:4" x14ac:dyDescent="0.3">
      <c r="A19" s="1" t="s">
        <v>236</v>
      </c>
      <c r="B19" t="s">
        <v>85</v>
      </c>
      <c r="C19">
        <v>789</v>
      </c>
      <c r="D19">
        <v>1035</v>
      </c>
    </row>
    <row r="20" spans="1:4" x14ac:dyDescent="0.3">
      <c r="A20" s="1" t="s">
        <v>237</v>
      </c>
      <c r="B20" t="s">
        <v>40</v>
      </c>
      <c r="C20">
        <v>810</v>
      </c>
      <c r="D20">
        <v>904</v>
      </c>
    </row>
    <row r="21" spans="1:4" x14ac:dyDescent="0.3">
      <c r="A21" s="1" t="s">
        <v>238</v>
      </c>
      <c r="B21" t="s">
        <v>41</v>
      </c>
      <c r="C21">
        <v>94</v>
      </c>
      <c r="D21">
        <v>638</v>
      </c>
    </row>
    <row r="22" spans="1:4" x14ac:dyDescent="0.3">
      <c r="A22" s="1" t="s">
        <v>221</v>
      </c>
      <c r="B22" t="s">
        <v>44</v>
      </c>
      <c r="C22">
        <v>1047</v>
      </c>
      <c r="D22">
        <v>987</v>
      </c>
    </row>
    <row r="23" spans="1:4" x14ac:dyDescent="0.3">
      <c r="A23" s="1"/>
    </row>
  </sheetData>
  <hyperlinks>
    <hyperlink ref="A8" r:id="rId1" xr:uid="{7BF7BF42-782F-4FE6-967F-9A7A5AB6B58C}"/>
    <hyperlink ref="A2" r:id="rId2" xr:uid="{AAF85766-6EB8-4B1B-A373-15837011FA08}"/>
    <hyperlink ref="A3" r:id="rId3" xr:uid="{34A672E9-9E01-4AD1-873E-BE18B8650F28}"/>
    <hyperlink ref="A4" r:id="rId4" xr:uid="{F01A6C86-B663-4945-9E8B-B9B3EE4862CD}"/>
    <hyperlink ref="A5" r:id="rId5" xr:uid="{F5D44565-6786-45A7-9AAC-48BEEB797076}"/>
    <hyperlink ref="A6" r:id="rId6" xr:uid="{E60D5CAD-C696-45DD-B73B-106D1B3EC20B}"/>
    <hyperlink ref="A7" r:id="rId7" xr:uid="{38FE09C4-A25D-4508-8536-C5E770C49813}"/>
    <hyperlink ref="A12" r:id="rId8" xr:uid="{7490341D-FB70-4F66-8518-65475109B0AE}"/>
    <hyperlink ref="A9" r:id="rId9" xr:uid="{6D88077F-FD3F-4B01-AEF1-EE6F012FDDF0}"/>
    <hyperlink ref="A10" r:id="rId10" xr:uid="{717F5313-68EB-458E-943E-861C4FB1168D}"/>
    <hyperlink ref="A11" r:id="rId11" xr:uid="{0F860B1E-8055-4956-AC87-1FEAD86A4564}"/>
    <hyperlink ref="A13" r:id="rId12" xr:uid="{BD454234-C955-4B0B-8F09-E5065B17DCE5}"/>
    <hyperlink ref="A14" r:id="rId13" xr:uid="{7921BA62-48DE-4647-B930-37C84413605A}"/>
    <hyperlink ref="A15" r:id="rId14" xr:uid="{067344FB-E6BC-4B9C-A2D0-6F9A44D00CD7}"/>
    <hyperlink ref="A16" r:id="rId15" xr:uid="{0864712E-A139-498D-9858-74EB0AC2003D}"/>
    <hyperlink ref="A17" r:id="rId16" xr:uid="{1FA78DFC-B969-4798-AE0E-632E310D149A}"/>
    <hyperlink ref="A18" r:id="rId17" xr:uid="{3BEE7EAF-288F-4507-ACB0-BADA8952E016}"/>
    <hyperlink ref="A19" r:id="rId18" xr:uid="{07D8EA2F-AFB4-4913-9ADC-2B564C2ACA50}"/>
    <hyperlink ref="A20" r:id="rId19" xr:uid="{313AAEA1-FA9B-4BF2-AD23-D51512A3D6B3}"/>
    <hyperlink ref="A21" r:id="rId20" xr:uid="{9B72173C-1CC9-48F5-8F6E-8DAEF13065BD}"/>
    <hyperlink ref="A22" r:id="rId21" xr:uid="{DB7FBDB0-F41E-4EBB-A511-D34A77F73058}"/>
  </hyperlinks>
  <pageMargins left="0.7" right="0.7" top="0.75" bottom="0.75" header="0.3" footer="0.3"/>
  <pageSetup orientation="portrait" horizontalDpi="4294967293" verticalDpi="0" r:id="rId2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E8698-7B93-44E4-926A-BAED77242F97}">
  <dimension ref="A1:O22"/>
  <sheetViews>
    <sheetView workbookViewId="0">
      <selection activeCell="A23" sqref="A23"/>
    </sheetView>
  </sheetViews>
  <sheetFormatPr defaultRowHeight="14.4" x14ac:dyDescent="0.3"/>
  <cols>
    <col min="1" max="1" width="4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219</v>
      </c>
      <c r="B2" t="s">
        <v>4</v>
      </c>
      <c r="C2">
        <v>120787</v>
      </c>
      <c r="D2">
        <v>628</v>
      </c>
      <c r="E2">
        <v>3890</v>
      </c>
      <c r="G2" s="4" t="s">
        <v>45</v>
      </c>
      <c r="H2" s="4">
        <f>SUM(D2:D23)</f>
        <v>56870</v>
      </c>
      <c r="I2" s="4">
        <f>SUM(E2:E23)</f>
        <v>28736</v>
      </c>
      <c r="J2" s="4">
        <f>SUM(H2:I2)</f>
        <v>85606</v>
      </c>
      <c r="L2" s="4" t="s">
        <v>46</v>
      </c>
      <c r="M2" s="5">
        <f>H2/J2</f>
        <v>0.66432259421068618</v>
      </c>
      <c r="N2" s="5">
        <f>I2/J2</f>
        <v>0.33567740578931382</v>
      </c>
      <c r="O2" s="5">
        <f>SUM(M2:N2)</f>
        <v>1</v>
      </c>
    </row>
    <row r="3" spans="1:15" x14ac:dyDescent="0.3">
      <c r="A3" s="1" t="s">
        <v>220</v>
      </c>
      <c r="B3" t="s">
        <v>5</v>
      </c>
      <c r="C3">
        <v>24979</v>
      </c>
      <c r="D3">
        <v>0</v>
      </c>
      <c r="E3">
        <v>0</v>
      </c>
    </row>
    <row r="4" spans="1:15" x14ac:dyDescent="0.3">
      <c r="A4" s="1" t="s">
        <v>222</v>
      </c>
      <c r="B4" t="s">
        <v>7</v>
      </c>
      <c r="C4">
        <v>195804</v>
      </c>
      <c r="D4">
        <v>4949</v>
      </c>
      <c r="E4">
        <v>2417</v>
      </c>
    </row>
    <row r="5" spans="1:15" x14ac:dyDescent="0.3">
      <c r="A5" s="1" t="s">
        <v>223</v>
      </c>
      <c r="B5" t="s">
        <v>10</v>
      </c>
      <c r="C5">
        <v>518564</v>
      </c>
      <c r="D5">
        <v>10917</v>
      </c>
      <c r="E5">
        <v>4656</v>
      </c>
    </row>
    <row r="6" spans="1:15" x14ac:dyDescent="0.3">
      <c r="A6" s="1" t="s">
        <v>224</v>
      </c>
      <c r="B6" t="s">
        <v>12</v>
      </c>
      <c r="C6">
        <v>454343</v>
      </c>
      <c r="D6">
        <v>4719</v>
      </c>
      <c r="E6">
        <v>1994</v>
      </c>
    </row>
    <row r="7" spans="1:15" x14ac:dyDescent="0.3">
      <c r="A7" s="1" t="s">
        <v>225</v>
      </c>
      <c r="B7" t="s">
        <v>14</v>
      </c>
      <c r="C7">
        <v>594194</v>
      </c>
      <c r="D7">
        <v>3787</v>
      </c>
      <c r="E7">
        <v>1044</v>
      </c>
    </row>
    <row r="8" spans="1:15" x14ac:dyDescent="0.3">
      <c r="A8" s="1" t="s">
        <v>218</v>
      </c>
      <c r="B8" t="s">
        <v>16</v>
      </c>
      <c r="C8">
        <v>653215</v>
      </c>
      <c r="D8">
        <v>14324</v>
      </c>
      <c r="E8">
        <v>5395</v>
      </c>
    </row>
    <row r="9" spans="1:15" x14ac:dyDescent="0.3">
      <c r="A9" s="1" t="s">
        <v>227</v>
      </c>
      <c r="B9" t="s">
        <v>18</v>
      </c>
      <c r="C9">
        <v>191136</v>
      </c>
      <c r="D9">
        <v>2703</v>
      </c>
      <c r="E9">
        <v>1502</v>
      </c>
    </row>
    <row r="10" spans="1:15" x14ac:dyDescent="0.3">
      <c r="A10" s="1" t="s">
        <v>228</v>
      </c>
      <c r="B10" t="s">
        <v>20</v>
      </c>
      <c r="C10">
        <v>97358</v>
      </c>
      <c r="D10">
        <v>1150</v>
      </c>
      <c r="E10">
        <v>395</v>
      </c>
    </row>
    <row r="11" spans="1:15" x14ac:dyDescent="0.3">
      <c r="A11" s="1" t="s">
        <v>229</v>
      </c>
      <c r="B11" t="s">
        <v>22</v>
      </c>
      <c r="C11">
        <v>253723</v>
      </c>
      <c r="D11">
        <v>2861</v>
      </c>
      <c r="E11">
        <v>1118</v>
      </c>
    </row>
    <row r="12" spans="1:15" x14ac:dyDescent="0.3">
      <c r="A12" s="1" t="s">
        <v>226</v>
      </c>
      <c r="B12" t="s">
        <v>24</v>
      </c>
      <c r="C12">
        <v>377825</v>
      </c>
      <c r="D12">
        <v>5240</v>
      </c>
      <c r="E12">
        <v>3316</v>
      </c>
    </row>
    <row r="13" spans="1:15" x14ac:dyDescent="0.3">
      <c r="A13" s="1" t="s">
        <v>230</v>
      </c>
      <c r="B13" t="s">
        <v>27</v>
      </c>
      <c r="C13">
        <v>17102</v>
      </c>
      <c r="D13">
        <v>228</v>
      </c>
      <c r="E13">
        <v>148</v>
      </c>
    </row>
    <row r="14" spans="1:15" x14ac:dyDescent="0.3">
      <c r="A14" s="1" t="s">
        <v>231</v>
      </c>
      <c r="B14" t="s">
        <v>28</v>
      </c>
      <c r="C14">
        <v>1767</v>
      </c>
      <c r="D14">
        <v>27</v>
      </c>
      <c r="E14">
        <v>21</v>
      </c>
    </row>
    <row r="15" spans="1:15" x14ac:dyDescent="0.3">
      <c r="A15" s="1" t="s">
        <v>232</v>
      </c>
      <c r="B15" t="s">
        <v>29</v>
      </c>
      <c r="C15">
        <v>41140</v>
      </c>
      <c r="D15">
        <v>1129</v>
      </c>
      <c r="E15">
        <v>431</v>
      </c>
    </row>
    <row r="16" spans="1:15" x14ac:dyDescent="0.3">
      <c r="A16" s="1" t="s">
        <v>233</v>
      </c>
      <c r="B16" t="s">
        <v>32</v>
      </c>
      <c r="C16">
        <v>11643</v>
      </c>
      <c r="D16">
        <v>231</v>
      </c>
      <c r="E16">
        <v>128</v>
      </c>
    </row>
    <row r="17" spans="1:5" x14ac:dyDescent="0.3">
      <c r="A17" s="1" t="s">
        <v>234</v>
      </c>
      <c r="B17" t="s">
        <v>34</v>
      </c>
      <c r="C17">
        <v>656</v>
      </c>
      <c r="D17">
        <v>6</v>
      </c>
      <c r="E17">
        <v>16</v>
      </c>
    </row>
    <row r="18" spans="1:5" x14ac:dyDescent="0.3">
      <c r="A18" s="1" t="s">
        <v>235</v>
      </c>
      <c r="B18" t="s">
        <v>36</v>
      </c>
      <c r="C18">
        <v>38488</v>
      </c>
      <c r="D18">
        <v>0</v>
      </c>
      <c r="E18">
        <v>0</v>
      </c>
    </row>
    <row r="19" spans="1:5" x14ac:dyDescent="0.3">
      <c r="A19" s="1" t="s">
        <v>236</v>
      </c>
      <c r="B19" t="s">
        <v>85</v>
      </c>
      <c r="C19">
        <v>53670</v>
      </c>
      <c r="D19">
        <v>1037</v>
      </c>
      <c r="E19">
        <v>688</v>
      </c>
    </row>
    <row r="20" spans="1:5" x14ac:dyDescent="0.3">
      <c r="A20" s="1" t="s">
        <v>237</v>
      </c>
      <c r="B20" t="s">
        <v>40</v>
      </c>
      <c r="C20">
        <v>104877</v>
      </c>
      <c r="D20">
        <v>1367</v>
      </c>
      <c r="E20">
        <v>823</v>
      </c>
    </row>
    <row r="21" spans="1:5" x14ac:dyDescent="0.3">
      <c r="A21" s="1" t="s">
        <v>238</v>
      </c>
      <c r="B21" t="s">
        <v>41</v>
      </c>
      <c r="C21">
        <v>31409</v>
      </c>
      <c r="D21">
        <v>157</v>
      </c>
      <c r="E21">
        <v>83</v>
      </c>
    </row>
    <row r="22" spans="1:5" x14ac:dyDescent="0.3">
      <c r="A22" s="1" t="s">
        <v>221</v>
      </c>
      <c r="B22" t="s">
        <v>44</v>
      </c>
      <c r="C22">
        <v>117225</v>
      </c>
      <c r="D22">
        <v>1410</v>
      </c>
      <c r="E22">
        <v>671</v>
      </c>
    </row>
  </sheetData>
  <hyperlinks>
    <hyperlink ref="A8" r:id="rId1" xr:uid="{3A1599E4-0D69-49AF-8854-412A87AB4702}"/>
    <hyperlink ref="A2" r:id="rId2" xr:uid="{F8DE416F-44D9-4B3B-91A5-40E6F891DF58}"/>
    <hyperlink ref="A3" r:id="rId3" xr:uid="{9306FB96-58E5-4DC0-AAA9-AFBDAB3FCB1B}"/>
    <hyperlink ref="A22" r:id="rId4" xr:uid="{6D4BD2B8-6F09-425C-BBC7-B83EC93E2AE2}"/>
    <hyperlink ref="A4" r:id="rId5" xr:uid="{2DC8F54C-909C-4A55-BFFA-608A817B76FC}"/>
    <hyperlink ref="A5" r:id="rId6" xr:uid="{9223B02C-D397-4DF0-A312-93C07A5B3793}"/>
    <hyperlink ref="A6" r:id="rId7" xr:uid="{9053A805-0911-43D0-B71F-F82EC02A41A2}"/>
    <hyperlink ref="A7" r:id="rId8" xr:uid="{D0F5692D-BBBA-4C2C-A1F9-ABF1F122ED82}"/>
    <hyperlink ref="A12" r:id="rId9" xr:uid="{270D2D2F-82E6-4DCC-9438-CB8C45EF09CA}"/>
    <hyperlink ref="A9" r:id="rId10" xr:uid="{A98A9360-FCEF-4C1F-82DA-D0E49EF7B8F9}"/>
    <hyperlink ref="A10" r:id="rId11" xr:uid="{427CA9E4-D17A-479E-9B19-EA30C4753F44}"/>
    <hyperlink ref="A11" r:id="rId12" xr:uid="{6312100F-9393-4AE0-A5A9-58BF99B5AA8E}"/>
    <hyperlink ref="A13" r:id="rId13" xr:uid="{A07C30F3-1BDA-4B42-AAF7-236BA08AC00D}"/>
    <hyperlink ref="A14" r:id="rId14" xr:uid="{0A831E4D-A5A1-48BF-ABAC-971095B225E2}"/>
    <hyperlink ref="A15" r:id="rId15" xr:uid="{853F561F-D8D0-4885-9C69-87BDB6111983}"/>
    <hyperlink ref="A16" r:id="rId16" xr:uid="{E5CA4F3D-9643-46D3-AC51-2E71C6923CB9}"/>
    <hyperlink ref="A17" r:id="rId17" xr:uid="{F0CD837B-C9FB-4174-9080-C1BC00C9E330}"/>
    <hyperlink ref="A18" r:id="rId18" xr:uid="{1FFAA4AE-54CC-4714-B2DF-EBD6B94F270D}"/>
    <hyperlink ref="A19" r:id="rId19" xr:uid="{94300FBB-746E-4D67-869D-E354D6C2FFFE}"/>
    <hyperlink ref="A20" r:id="rId20" xr:uid="{CCE21276-C837-496D-B545-7B3CE2B3E718}"/>
    <hyperlink ref="A21" r:id="rId21" xr:uid="{CD5D9907-C00D-4C75-9051-175B672627EE}"/>
  </hyperlinks>
  <pageMargins left="0.7" right="0.7" top="0.75" bottom="0.75" header="0.3" footer="0.3"/>
  <pageSetup orientation="portrait" horizontalDpi="4294967293" verticalDpi="0" r:id="rId2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3076-6FB3-474D-914D-3906DC9056EE}">
  <dimension ref="A1:O22"/>
  <sheetViews>
    <sheetView workbookViewId="0">
      <selection activeCell="A2" sqref="A2"/>
    </sheetView>
  </sheetViews>
  <sheetFormatPr defaultRowHeight="14.4" x14ac:dyDescent="0.3"/>
  <cols>
    <col min="1" max="1" width="4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2</v>
      </c>
      <c r="D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328</v>
      </c>
      <c r="B2" t="s">
        <v>4</v>
      </c>
      <c r="C2">
        <v>641</v>
      </c>
      <c r="D2">
        <v>8144</v>
      </c>
      <c r="G2" s="4" t="s">
        <v>45</v>
      </c>
      <c r="H2" s="4">
        <f>SUM(C2:C22)</f>
        <v>39823</v>
      </c>
      <c r="I2" s="4">
        <f>SUM(D2:D22)</f>
        <v>72510</v>
      </c>
      <c r="J2" s="4">
        <f>SUM(H2:I2)</f>
        <v>112333</v>
      </c>
      <c r="L2" s="4" t="s">
        <v>46</v>
      </c>
      <c r="M2" s="5">
        <f>H2/J2</f>
        <v>0.35450847035154409</v>
      </c>
      <c r="N2" s="5">
        <f>I2/J2</f>
        <v>0.64549152964845591</v>
      </c>
      <c r="O2" s="5">
        <f>SUM(M2:N2)</f>
        <v>1</v>
      </c>
    </row>
    <row r="3" spans="1:15" x14ac:dyDescent="0.3">
      <c r="A3" s="1" t="s">
        <v>332</v>
      </c>
      <c r="B3" t="s">
        <v>5</v>
      </c>
      <c r="C3">
        <v>0</v>
      </c>
      <c r="D3">
        <v>0</v>
      </c>
    </row>
    <row r="4" spans="1:15" x14ac:dyDescent="0.3">
      <c r="A4" s="1" t="s">
        <v>335</v>
      </c>
      <c r="B4" t="s">
        <v>7</v>
      </c>
      <c r="C4">
        <v>3275</v>
      </c>
      <c r="D4">
        <v>4210</v>
      </c>
    </row>
    <row r="5" spans="1:15" x14ac:dyDescent="0.3">
      <c r="A5" s="1" t="s">
        <v>337</v>
      </c>
      <c r="B5" t="s">
        <v>10</v>
      </c>
      <c r="C5">
        <v>7944</v>
      </c>
      <c r="D5">
        <v>4649</v>
      </c>
    </row>
    <row r="6" spans="1:15" x14ac:dyDescent="0.3">
      <c r="A6" s="1" t="s">
        <v>333</v>
      </c>
      <c r="B6" t="s">
        <v>12</v>
      </c>
      <c r="C6">
        <v>3095</v>
      </c>
      <c r="D6">
        <v>7764</v>
      </c>
    </row>
    <row r="7" spans="1:15" x14ac:dyDescent="0.3">
      <c r="A7" s="1" t="s">
        <v>330</v>
      </c>
      <c r="B7" t="s">
        <v>14</v>
      </c>
      <c r="C7">
        <v>4552</v>
      </c>
      <c r="D7">
        <v>6528</v>
      </c>
    </row>
    <row r="8" spans="1:15" x14ac:dyDescent="0.3">
      <c r="A8" s="1" t="s">
        <v>327</v>
      </c>
      <c r="B8" t="s">
        <v>16</v>
      </c>
      <c r="C8">
        <v>12196</v>
      </c>
      <c r="D8">
        <v>16611</v>
      </c>
    </row>
    <row r="9" spans="1:15" x14ac:dyDescent="0.3">
      <c r="A9" s="1" t="s">
        <v>334</v>
      </c>
      <c r="B9" t="s">
        <v>18</v>
      </c>
      <c r="C9">
        <v>1400</v>
      </c>
      <c r="D9">
        <v>5562</v>
      </c>
    </row>
    <row r="10" spans="1:15" x14ac:dyDescent="0.3">
      <c r="A10" s="1" t="s">
        <v>336</v>
      </c>
      <c r="B10" t="s">
        <v>20</v>
      </c>
      <c r="C10">
        <v>224</v>
      </c>
      <c r="D10">
        <v>942</v>
      </c>
    </row>
    <row r="11" spans="1:15" x14ac:dyDescent="0.3">
      <c r="A11" s="1" t="s">
        <v>338</v>
      </c>
      <c r="B11" t="s">
        <v>22</v>
      </c>
      <c r="C11">
        <v>833</v>
      </c>
      <c r="D11">
        <v>664</v>
      </c>
    </row>
    <row r="12" spans="1:15" x14ac:dyDescent="0.3">
      <c r="A12" s="1" t="s">
        <v>345</v>
      </c>
      <c r="B12" t="s">
        <v>24</v>
      </c>
      <c r="C12">
        <v>741</v>
      </c>
      <c r="D12">
        <v>2838</v>
      </c>
    </row>
    <row r="13" spans="1:15" x14ac:dyDescent="0.3">
      <c r="A13" s="1" t="s">
        <v>339</v>
      </c>
      <c r="B13" t="s">
        <v>27</v>
      </c>
      <c r="C13">
        <v>564</v>
      </c>
      <c r="D13">
        <v>1740</v>
      </c>
    </row>
    <row r="14" spans="1:15" x14ac:dyDescent="0.3">
      <c r="A14" s="1" t="s">
        <v>340</v>
      </c>
      <c r="B14" t="s">
        <v>28</v>
      </c>
      <c r="C14">
        <v>22</v>
      </c>
      <c r="D14">
        <v>125</v>
      </c>
    </row>
    <row r="15" spans="1:15" x14ac:dyDescent="0.3">
      <c r="A15" s="1" t="s">
        <v>331</v>
      </c>
      <c r="B15" t="s">
        <v>29</v>
      </c>
      <c r="C15">
        <v>567</v>
      </c>
      <c r="D15">
        <v>732</v>
      </c>
    </row>
    <row r="16" spans="1:15" x14ac:dyDescent="0.3">
      <c r="A16" s="1" t="s">
        <v>344</v>
      </c>
      <c r="B16" t="s">
        <v>32</v>
      </c>
      <c r="C16">
        <v>143</v>
      </c>
      <c r="D16">
        <v>320</v>
      </c>
    </row>
    <row r="17" spans="1:4" x14ac:dyDescent="0.3">
      <c r="A17" s="1" t="s">
        <v>347</v>
      </c>
      <c r="B17" t="s">
        <v>34</v>
      </c>
      <c r="C17">
        <v>9</v>
      </c>
      <c r="D17">
        <v>59</v>
      </c>
    </row>
    <row r="18" spans="1:4" x14ac:dyDescent="0.3">
      <c r="A18" s="1" t="s">
        <v>341</v>
      </c>
      <c r="B18" t="s">
        <v>36</v>
      </c>
      <c r="C18">
        <v>0</v>
      </c>
      <c r="D18">
        <v>0</v>
      </c>
    </row>
    <row r="19" spans="1:4" x14ac:dyDescent="0.3">
      <c r="A19" s="1" t="s">
        <v>329</v>
      </c>
      <c r="B19" t="s">
        <v>85</v>
      </c>
      <c r="C19">
        <v>2253</v>
      </c>
      <c r="D19">
        <v>8827</v>
      </c>
    </row>
    <row r="20" spans="1:4" x14ac:dyDescent="0.3">
      <c r="A20" s="1" t="s">
        <v>346</v>
      </c>
      <c r="B20" t="s">
        <v>40</v>
      </c>
      <c r="C20">
        <v>505</v>
      </c>
      <c r="D20">
        <v>1244</v>
      </c>
    </row>
    <row r="21" spans="1:4" x14ac:dyDescent="0.3">
      <c r="A21" s="1" t="s">
        <v>342</v>
      </c>
      <c r="B21" t="s">
        <v>41</v>
      </c>
      <c r="C21">
        <v>41</v>
      </c>
      <c r="D21">
        <v>189</v>
      </c>
    </row>
    <row r="22" spans="1:4" x14ac:dyDescent="0.3">
      <c r="A22" s="1" t="s">
        <v>343</v>
      </c>
      <c r="B22" t="s">
        <v>44</v>
      </c>
      <c r="C22">
        <v>818</v>
      </c>
      <c r="D22">
        <v>1362</v>
      </c>
    </row>
  </sheetData>
  <hyperlinks>
    <hyperlink ref="A9" r:id="rId1" xr:uid="{69A1343E-D9F3-4D70-A109-D035AC6765CB}"/>
    <hyperlink ref="A18" r:id="rId2" xr:uid="{73617020-D20B-46C9-B0BF-C94EB1DDEA20}"/>
    <hyperlink ref="A17" r:id="rId3" xr:uid="{6B4498A8-FCF0-43DD-9255-48215D0EC6FB}"/>
  </hyperlinks>
  <pageMargins left="0.7" right="0.7" top="0.75" bottom="0.75" header="0.3" footer="0.3"/>
  <pageSetup orientation="portrait" horizontalDpi="4294967293" verticalDpi="0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240E-F8D6-4978-B027-9FE299F997B5}">
  <dimension ref="A1:O22"/>
  <sheetViews>
    <sheetView tabSelected="1" workbookViewId="0">
      <selection activeCell="F22" sqref="F22"/>
    </sheetView>
  </sheetViews>
  <sheetFormatPr defaultRowHeight="14.4" x14ac:dyDescent="0.3"/>
  <cols>
    <col min="1" max="1" width="45" bestFit="1" customWidth="1"/>
    <col min="2" max="2" width="32.6640625" bestFit="1" customWidth="1"/>
    <col min="12" max="12" width="10.44140625" bestFit="1" customWidth="1"/>
  </cols>
  <sheetData>
    <row r="1" spans="1:15" x14ac:dyDescent="0.3">
      <c r="A1" t="s">
        <v>202</v>
      </c>
      <c r="B1" t="s">
        <v>1</v>
      </c>
      <c r="C1" t="s">
        <v>51</v>
      </c>
      <c r="D1" t="s">
        <v>2</v>
      </c>
      <c r="E1" t="s">
        <v>3</v>
      </c>
      <c r="G1" s="4"/>
      <c r="H1" s="4" t="s">
        <v>2</v>
      </c>
      <c r="I1" s="4" t="s">
        <v>3</v>
      </c>
      <c r="J1" s="4" t="s">
        <v>45</v>
      </c>
      <c r="L1" s="4"/>
      <c r="M1" s="4" t="s">
        <v>2</v>
      </c>
      <c r="N1" s="4" t="s">
        <v>3</v>
      </c>
      <c r="O1" s="4" t="s">
        <v>45</v>
      </c>
    </row>
    <row r="2" spans="1:15" x14ac:dyDescent="0.3">
      <c r="A2" s="1" t="s">
        <v>328</v>
      </c>
      <c r="B2" t="s">
        <v>4</v>
      </c>
      <c r="C2">
        <v>130311</v>
      </c>
      <c r="D2">
        <v>882</v>
      </c>
      <c r="E2">
        <v>4621</v>
      </c>
      <c r="G2" s="4" t="s">
        <v>45</v>
      </c>
      <c r="H2" s="4">
        <f>SUM(D2:D23)</f>
        <v>55300</v>
      </c>
      <c r="I2" s="4">
        <f>SUM(E2:E23)</f>
        <v>49252</v>
      </c>
      <c r="J2" s="4">
        <f>SUM(H2:I2)</f>
        <v>104552</v>
      </c>
      <c r="L2" s="4" t="s">
        <v>46</v>
      </c>
      <c r="M2" s="5">
        <f>H2/J2</f>
        <v>0.52892340653454739</v>
      </c>
      <c r="N2" s="5">
        <f>I2/J2</f>
        <v>0.47107659346545261</v>
      </c>
      <c r="O2" s="5">
        <f>SUM(M2:N2)</f>
        <v>1</v>
      </c>
    </row>
    <row r="3" spans="1:15" x14ac:dyDescent="0.3">
      <c r="A3" s="1" t="s">
        <v>332</v>
      </c>
      <c r="B3" t="s">
        <v>5</v>
      </c>
      <c r="C3">
        <v>31091</v>
      </c>
      <c r="D3">
        <v>0</v>
      </c>
      <c r="E3">
        <v>0</v>
      </c>
    </row>
    <row r="4" spans="1:15" x14ac:dyDescent="0.3">
      <c r="A4" s="1" t="s">
        <v>335</v>
      </c>
      <c r="B4" t="s">
        <v>7</v>
      </c>
      <c r="C4">
        <v>232576</v>
      </c>
      <c r="D4">
        <v>5801</v>
      </c>
      <c r="E4">
        <v>3400</v>
      </c>
    </row>
    <row r="5" spans="1:15" x14ac:dyDescent="0.3">
      <c r="A5" s="1" t="s">
        <v>337</v>
      </c>
      <c r="B5" t="s">
        <v>10</v>
      </c>
      <c r="C5">
        <v>506271</v>
      </c>
      <c r="D5">
        <v>10201</v>
      </c>
      <c r="E5">
        <v>4333</v>
      </c>
    </row>
    <row r="6" spans="1:15" x14ac:dyDescent="0.3">
      <c r="A6" s="1" t="s">
        <v>333</v>
      </c>
      <c r="B6" t="s">
        <v>12</v>
      </c>
      <c r="C6">
        <v>319964</v>
      </c>
      <c r="D6">
        <v>3634</v>
      </c>
      <c r="E6">
        <v>3316</v>
      </c>
    </row>
    <row r="7" spans="1:15" x14ac:dyDescent="0.3">
      <c r="A7" s="1" t="s">
        <v>330</v>
      </c>
      <c r="B7" t="s">
        <v>14</v>
      </c>
      <c r="C7">
        <v>440564</v>
      </c>
      <c r="D7">
        <v>5778</v>
      </c>
      <c r="E7">
        <v>4469</v>
      </c>
    </row>
    <row r="8" spans="1:15" x14ac:dyDescent="0.3">
      <c r="A8" s="1" t="s">
        <v>327</v>
      </c>
      <c r="B8" t="s">
        <v>16</v>
      </c>
      <c r="C8">
        <v>774597</v>
      </c>
      <c r="D8">
        <v>16487</v>
      </c>
      <c r="E8">
        <v>16470</v>
      </c>
    </row>
    <row r="9" spans="1:15" x14ac:dyDescent="0.3">
      <c r="A9" s="1" t="s">
        <v>334</v>
      </c>
      <c r="B9" t="s">
        <v>18</v>
      </c>
      <c r="C9">
        <v>124077</v>
      </c>
      <c r="D9">
        <v>1671</v>
      </c>
      <c r="E9">
        <v>1687</v>
      </c>
    </row>
    <row r="10" spans="1:15" x14ac:dyDescent="0.3">
      <c r="A10" s="1" t="s">
        <v>336</v>
      </c>
      <c r="B10" t="s">
        <v>20</v>
      </c>
      <c r="C10">
        <v>56579</v>
      </c>
      <c r="D10">
        <v>826</v>
      </c>
      <c r="E10">
        <v>556</v>
      </c>
    </row>
    <row r="11" spans="1:15" x14ac:dyDescent="0.3">
      <c r="A11" s="1" t="s">
        <v>338</v>
      </c>
      <c r="B11" t="s">
        <v>22</v>
      </c>
      <c r="C11">
        <v>78567</v>
      </c>
      <c r="D11">
        <v>1164</v>
      </c>
      <c r="E11">
        <v>542</v>
      </c>
    </row>
    <row r="12" spans="1:15" x14ac:dyDescent="0.3">
      <c r="A12" s="1" t="s">
        <v>345</v>
      </c>
      <c r="B12" t="s">
        <v>24</v>
      </c>
      <c r="C12">
        <v>92550</v>
      </c>
      <c r="D12">
        <v>1054</v>
      </c>
      <c r="E12">
        <v>1182</v>
      </c>
    </row>
    <row r="13" spans="1:15" x14ac:dyDescent="0.3">
      <c r="A13" s="1" t="s">
        <v>339</v>
      </c>
      <c r="B13" t="s">
        <v>27</v>
      </c>
      <c r="C13">
        <v>110963</v>
      </c>
      <c r="D13">
        <v>1541</v>
      </c>
      <c r="E13">
        <v>1476</v>
      </c>
    </row>
    <row r="14" spans="1:15" x14ac:dyDescent="0.3">
      <c r="A14" s="1" t="s">
        <v>340</v>
      </c>
      <c r="B14" t="s">
        <v>28</v>
      </c>
      <c r="C14">
        <v>1684</v>
      </c>
      <c r="D14">
        <v>36</v>
      </c>
      <c r="E14">
        <v>56</v>
      </c>
    </row>
    <row r="15" spans="1:15" x14ac:dyDescent="0.3">
      <c r="A15" s="1" t="s">
        <v>331</v>
      </c>
      <c r="B15" t="s">
        <v>29</v>
      </c>
      <c r="C15">
        <v>28461</v>
      </c>
      <c r="D15">
        <v>798</v>
      </c>
      <c r="E15">
        <v>550</v>
      </c>
    </row>
    <row r="16" spans="1:15" x14ac:dyDescent="0.3">
      <c r="A16" s="1" t="s">
        <v>344</v>
      </c>
      <c r="B16" t="s">
        <v>32</v>
      </c>
      <c r="C16">
        <v>11560</v>
      </c>
      <c r="D16">
        <v>230</v>
      </c>
      <c r="E16">
        <v>262</v>
      </c>
    </row>
    <row r="17" spans="1:5" x14ac:dyDescent="0.3">
      <c r="A17" s="1" t="s">
        <v>347</v>
      </c>
      <c r="B17" t="s">
        <v>34</v>
      </c>
      <c r="C17">
        <v>2481</v>
      </c>
      <c r="D17">
        <v>48</v>
      </c>
      <c r="E17">
        <v>50</v>
      </c>
    </row>
    <row r="18" spans="1:5" x14ac:dyDescent="0.3">
      <c r="A18" s="1" t="s">
        <v>341</v>
      </c>
      <c r="B18" t="s">
        <v>36</v>
      </c>
      <c r="C18">
        <v>23880</v>
      </c>
      <c r="D18">
        <v>0</v>
      </c>
      <c r="E18">
        <v>0</v>
      </c>
    </row>
    <row r="19" spans="1:5" x14ac:dyDescent="0.3">
      <c r="A19" s="1" t="s">
        <v>329</v>
      </c>
      <c r="B19" t="s">
        <v>85</v>
      </c>
      <c r="C19">
        <v>146207</v>
      </c>
      <c r="D19">
        <v>2680</v>
      </c>
      <c r="E19">
        <v>4129</v>
      </c>
    </row>
    <row r="20" spans="1:5" x14ac:dyDescent="0.3">
      <c r="A20" s="1" t="s">
        <v>346</v>
      </c>
      <c r="B20" t="s">
        <v>40</v>
      </c>
      <c r="C20">
        <v>92748</v>
      </c>
      <c r="D20">
        <v>1332</v>
      </c>
      <c r="E20">
        <v>920</v>
      </c>
    </row>
    <row r="21" spans="1:5" x14ac:dyDescent="0.3">
      <c r="A21" s="1" t="s">
        <v>342</v>
      </c>
      <c r="B21" t="s">
        <v>41</v>
      </c>
      <c r="C21">
        <v>2693</v>
      </c>
      <c r="D21">
        <v>53</v>
      </c>
      <c r="E21">
        <v>96</v>
      </c>
    </row>
    <row r="22" spans="1:5" x14ac:dyDescent="0.3">
      <c r="A22" s="1" t="s">
        <v>343</v>
      </c>
      <c r="B22" t="s">
        <v>44</v>
      </c>
      <c r="C22">
        <v>104814</v>
      </c>
      <c r="D22">
        <v>1084</v>
      </c>
      <c r="E22">
        <v>1137</v>
      </c>
    </row>
  </sheetData>
  <hyperlinks>
    <hyperlink ref="A9" r:id="rId1" xr:uid="{65983995-D4EC-4A19-80C3-E87D99867771}"/>
    <hyperlink ref="A18" r:id="rId2" xr:uid="{9C8E4DD0-E6D3-4491-BBD2-3837E936A09A}"/>
    <hyperlink ref="A17" r:id="rId3" xr:uid="{57B3A7F4-9991-4B1F-9D0B-A456CE0458EF}"/>
  </hyperlinks>
  <pageMargins left="0.7" right="0.7" top="0.75" bottom="0.75" header="0.3" footer="0.3"/>
  <pageSetup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State of the Union</vt:lpstr>
      <vt:lpstr>Convention Speeches</vt:lpstr>
      <vt:lpstr>2012 Election Season</vt:lpstr>
      <vt:lpstr>2016 Election Season</vt:lpstr>
      <vt:lpstr>DNC Day 1 Instant</vt:lpstr>
      <vt:lpstr>DNC Day 1 Aftermath</vt:lpstr>
      <vt:lpstr>DNC Day 2 Instant</vt:lpstr>
      <vt:lpstr>DNC Day 2 Aftermath</vt:lpstr>
      <vt:lpstr>DNC Day 3 Instant</vt:lpstr>
      <vt:lpstr>DNC Day 3 Aftermath</vt:lpstr>
      <vt:lpstr>DNC Day 4 Instant</vt:lpstr>
      <vt:lpstr>DNC Day 4 Aftermath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2020-08-22T00:31:31Z</dcterms:created>
  <dcterms:modified xsi:type="dcterms:W3CDTF">2020-08-22T00:31:38Z</dcterms:modified>
</cp:coreProperties>
</file>